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PRICES'!$B$6:$H$241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PRICES'!$B$1:$IV$231</definedName>
    <definedName name="XITEMS">'FORM B - PRICES'!$B$6:$IV$231</definedName>
  </definedNames>
  <calcPr fullCalcOnLoad="1" fullPrecision="0"/>
</workbook>
</file>

<file path=xl/sharedStrings.xml><?xml version="1.0" encoding="utf-8"?>
<sst xmlns="http://schemas.openxmlformats.org/spreadsheetml/2006/main" count="846" uniqueCount="458">
  <si>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</si>
  <si>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</si>
  <si>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</si>
  <si>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</si>
  <si>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</si>
  <si>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</si>
  <si>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</si>
  <si>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</si>
  <si>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</si>
  <si>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</si>
  <si>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</si>
  <si>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</si>
  <si>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</si>
  <si>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</si>
  <si>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</si>
  <si>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</si>
  <si>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</si>
  <si>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</si>
  <si>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</si>
  <si>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</si>
  <si>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</si>
  <si>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</si>
  <si>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</si>
  <si>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</si>
  <si>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</si>
  <si>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</si>
  <si>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</si>
  <si>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</si>
  <si>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</si>
  <si>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</si>
  <si>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</si>
  <si>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</si>
  <si>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</si>
  <si>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</si>
  <si>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</si>
  <si>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</si>
  <si>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</si>
  <si>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</si>
  <si>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</si>
  <si>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B017</t>
  </si>
  <si>
    <t>Partial Slab Patches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</si>
  <si>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</si>
  <si>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</si>
  <si>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</si>
  <si>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</si>
  <si>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</si>
  <si>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</si>
  <si>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</si>
  <si>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</si>
  <si>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</si>
  <si>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</si>
  <si>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</si>
  <si>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SD-203A</t>
  </si>
  <si>
    <t>Supply and Installation of Dowel Assemblies</t>
  </si>
  <si>
    <t>B190</t>
  </si>
  <si>
    <t xml:space="preserve">Construction of Asphaltic Concrete Overlay 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</si>
  <si>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</si>
  <si>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</si>
  <si>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</si>
  <si>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</si>
  <si>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</si>
  <si>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</si>
  <si>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</si>
  <si>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</si>
  <si>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</si>
  <si>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</si>
  <si>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</si>
  <si>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</si>
  <si>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</si>
  <si>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</si>
  <si>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</si>
  <si>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</si>
  <si>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</si>
  <si>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</si>
  <si>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</si>
  <si>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</si>
  <si>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</si>
  <si>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</si>
  <si>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</si>
  <si>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</si>
  <si>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</si>
  <si>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</si>
  <si>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</si>
  <si>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</si>
  <si>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</si>
  <si>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</si>
  <si>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</si>
  <si>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</si>
  <si>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</si>
  <si>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</si>
  <si>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</si>
  <si>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vert. m</t>
  </si>
  <si>
    <t>F009</t>
  </si>
  <si>
    <t>F010</t>
  </si>
  <si>
    <t>F011</t>
  </si>
  <si>
    <t>B003</t>
  </si>
  <si>
    <t>Asphalt Pavement</t>
  </si>
  <si>
    <t>B096</t>
  </si>
  <si>
    <t>28.6 mm Diameter</t>
  </si>
  <si>
    <t>SD-200</t>
  </si>
  <si>
    <t>C.1</t>
  </si>
  <si>
    <t>C007</t>
  </si>
  <si>
    <t>Construction of 230 mm Concrete Pavement (Plain-Dowelled)</t>
  </si>
  <si>
    <t>C019</t>
  </si>
  <si>
    <t>C.2</t>
  </si>
  <si>
    <t>Concrete Pavements for Early Opening</t>
  </si>
  <si>
    <t>C025</t>
  </si>
  <si>
    <t>C.3</t>
  </si>
  <si>
    <t>C050</t>
  </si>
  <si>
    <t>C.4</t>
  </si>
  <si>
    <t>Adjustment of Catch Basins / Manholes Frames</t>
  </si>
  <si>
    <t>Adjustment of Valve Boxes</t>
  </si>
  <si>
    <t>Valve Box Extensions</t>
  </si>
  <si>
    <t>Adjustment of Curb Stop Boxes</t>
  </si>
  <si>
    <t>(SEE B9)</t>
  </si>
  <si>
    <t>Panet Road/Molson Street Underground Works</t>
  </si>
  <si>
    <t>E003</t>
  </si>
  <si>
    <t xml:space="preserve">Catch Basin  </t>
  </si>
  <si>
    <t>CW 2130-R12</t>
  </si>
  <si>
    <t>E004</t>
  </si>
  <si>
    <t>SD-024, 1800 mm deep</t>
  </si>
  <si>
    <t>E005</t>
  </si>
  <si>
    <t>E006</t>
  </si>
  <si>
    <t xml:space="preserve">Catch Pit </t>
  </si>
  <si>
    <t>E007</t>
  </si>
  <si>
    <t>SD-023</t>
  </si>
  <si>
    <t>E008</t>
  </si>
  <si>
    <t>A.3</t>
  </si>
  <si>
    <t>Sewer Service</t>
  </si>
  <si>
    <t>E009</t>
  </si>
  <si>
    <t>250 mm, PVC</t>
  </si>
  <si>
    <t>E010</t>
  </si>
  <si>
    <t>a)</t>
  </si>
  <si>
    <t>E011</t>
  </si>
  <si>
    <t>b)</t>
  </si>
  <si>
    <t>Trenchless Installation, Class B Type Sand Bedding, Class 3 Backfill</t>
  </si>
  <si>
    <t>300 mm, PVC</t>
  </si>
  <si>
    <t>375 mm, PVC</t>
  </si>
  <si>
    <t>450 mm, PVC</t>
  </si>
  <si>
    <t>E012</t>
  </si>
  <si>
    <t>A.4</t>
  </si>
  <si>
    <t>Drainage Connection Pipe</t>
  </si>
  <si>
    <t>E013</t>
  </si>
  <si>
    <t>A.5</t>
  </si>
  <si>
    <t>Sewer Service Risers</t>
  </si>
  <si>
    <t>E014</t>
  </si>
  <si>
    <t xml:space="preserve">300 mm </t>
  </si>
  <si>
    <t>E015</t>
  </si>
  <si>
    <t>SD-014</t>
  </si>
  <si>
    <t>vert m</t>
  </si>
  <si>
    <t>E036</t>
  </si>
  <si>
    <t>A.6</t>
  </si>
  <si>
    <t xml:space="preserve">Connecting to Existing Sewer </t>
  </si>
  <si>
    <t>250 mm (Type PVC) Connecting Pipe</t>
  </si>
  <si>
    <t>Connecting to 250 mm  (Type Concrete) Sewer</t>
  </si>
  <si>
    <t>Connecting to 525 mm  (Type Concrete) Sewer</t>
  </si>
  <si>
    <t>Connecting to 1050 mm  (Type Concrete) Sewer</t>
  </si>
  <si>
    <t>Connecting to 1200 mm  (Type Concrete) Sewer</t>
  </si>
  <si>
    <t>300 mm (Type PVC) Connecting Pipe</t>
  </si>
  <si>
    <t>vi)</t>
  </si>
  <si>
    <t>450 mm (Type PVC) Connecting Pipe</t>
  </si>
  <si>
    <t>E042</t>
  </si>
  <si>
    <t>A.7</t>
  </si>
  <si>
    <t>Connecting New Sewer Service to Existing Sewer Service</t>
  </si>
  <si>
    <t>E043</t>
  </si>
  <si>
    <t xml:space="preserve">250 mm </t>
  </si>
  <si>
    <t>300 mm</t>
  </si>
  <si>
    <t>E046</t>
  </si>
  <si>
    <t>A.8</t>
  </si>
  <si>
    <t>Removal of Existing Catch Basins</t>
  </si>
  <si>
    <t>E050</t>
  </si>
  <si>
    <t>A.9</t>
  </si>
  <si>
    <t>Abandoning Existing Drainage Inlet</t>
  </si>
  <si>
    <t>CW 2110-R11</t>
  </si>
  <si>
    <t>E051</t>
  </si>
  <si>
    <t>A.10</t>
  </si>
  <si>
    <t>Installation of Subdrains</t>
  </si>
  <si>
    <t>CW 3120-R4</t>
  </si>
  <si>
    <t>A.11</t>
  </si>
  <si>
    <t>Corrugated Steel Pipe - Removal</t>
  </si>
  <si>
    <t>E15</t>
  </si>
  <si>
    <t>A.12</t>
  </si>
  <si>
    <t>Manhole</t>
  </si>
  <si>
    <t>1200 mm Diameter Base</t>
  </si>
  <si>
    <t>SD-011</t>
  </si>
  <si>
    <t>A.13</t>
  </si>
  <si>
    <t>Sewer Inspection</t>
  </si>
  <si>
    <t>600 mm</t>
  </si>
  <si>
    <t>750 mm</t>
  </si>
  <si>
    <t>900 mm</t>
  </si>
  <si>
    <t>1050 mm</t>
  </si>
  <si>
    <t>1200 mm</t>
  </si>
  <si>
    <t>A.14</t>
  </si>
  <si>
    <t>375mm</t>
  </si>
  <si>
    <t>trenchless installation, Class B sand bedding, Class 3 backfill</t>
  </si>
  <si>
    <t>600mm</t>
  </si>
  <si>
    <t>750mm</t>
  </si>
  <si>
    <t>900mm</t>
  </si>
  <si>
    <t>A.15</t>
  </si>
  <si>
    <t>A.16</t>
  </si>
  <si>
    <t>Abandoning Large Diameter Water Services</t>
  </si>
  <si>
    <t>150 mm</t>
  </si>
  <si>
    <t>200 mm</t>
  </si>
  <si>
    <t>A.17</t>
  </si>
  <si>
    <t>Abandoning Small Diameter Water Services</t>
  </si>
  <si>
    <t>38 mm</t>
  </si>
  <si>
    <t>A.18</t>
  </si>
  <si>
    <t>Water Services</t>
  </si>
  <si>
    <t>A.19</t>
  </si>
  <si>
    <t>Corporation Stops</t>
  </si>
  <si>
    <t>38mm</t>
  </si>
  <si>
    <t>A.20</t>
  </si>
  <si>
    <t>Curb Stops - Replace Existing</t>
  </si>
  <si>
    <t>A.21</t>
  </si>
  <si>
    <t>Curb Stop Boxes - Replace Existing</t>
  </si>
  <si>
    <t>A.22</t>
  </si>
  <si>
    <t>10.9 Kilogram Sacrificial Zinc Anodes</t>
  </si>
  <si>
    <t>On Water Services</t>
  </si>
  <si>
    <t>A.23</t>
  </si>
  <si>
    <t>Abandoning Existing Sewers with Cement-Stabilized Flowable Fill</t>
  </si>
  <si>
    <t>A.24</t>
  </si>
  <si>
    <t>CW 3210-R7</t>
  </si>
  <si>
    <t>A.25</t>
  </si>
  <si>
    <t>A.26</t>
  </si>
  <si>
    <t>A.27</t>
  </si>
  <si>
    <t>Panet Road/Molson Street Reconstruction And Twinning</t>
  </si>
  <si>
    <t>A003</t>
  </si>
  <si>
    <t>Excavation</t>
  </si>
  <si>
    <t>CW 3110-R17</t>
  </si>
  <si>
    <t>A004</t>
  </si>
  <si>
    <t>Sub-Grade Compaction</t>
  </si>
  <si>
    <t>A007</t>
  </si>
  <si>
    <t>Crushed Sub-base Material</t>
  </si>
  <si>
    <t>A007A</t>
  </si>
  <si>
    <t xml:space="preserve">50 mm </t>
  </si>
  <si>
    <t>A013</t>
  </si>
  <si>
    <t xml:space="preserve">Ditch Grading </t>
  </si>
  <si>
    <t>A016</t>
  </si>
  <si>
    <t>Removal of Existing Concrete Bases</t>
  </si>
  <si>
    <t>A017</t>
  </si>
  <si>
    <t>600 mm Diameter or Less</t>
  </si>
  <si>
    <t>A022B</t>
  </si>
  <si>
    <t>Separation / Reinforcement Geotextile Fabric</t>
  </si>
  <si>
    <t xml:space="preserve">CW 3130-R4 </t>
  </si>
  <si>
    <t>A022A</t>
  </si>
  <si>
    <t>Supply and Install Geogrid</t>
  </si>
  <si>
    <t>CW 3135-R1</t>
  </si>
  <si>
    <t>A027</t>
  </si>
  <si>
    <t>Topsoil Excavation</t>
  </si>
  <si>
    <t>CW 3170-R3</t>
  </si>
  <si>
    <t xml:space="preserve">CW 3230-R7
</t>
  </si>
  <si>
    <t>B023</t>
  </si>
  <si>
    <t>230 mm Concrete Pavement (Type B)</t>
  </si>
  <si>
    <t>B.14</t>
  </si>
  <si>
    <t>B.15</t>
  </si>
  <si>
    <t>B100r</t>
  </si>
  <si>
    <t>B.16</t>
  </si>
  <si>
    <t>Miscellaneous Concrete Slab Removal</t>
  </si>
  <si>
    <t xml:space="preserve">CW 3235-R9  </t>
  </si>
  <si>
    <t>B102r</t>
  </si>
  <si>
    <t>Monolithic Median Slab</t>
  </si>
  <si>
    <t>B104r</t>
  </si>
  <si>
    <t>100 mm Sidewalk</t>
  </si>
  <si>
    <t>B.17</t>
  </si>
  <si>
    <t>Asphalt Sidewalk Removal</t>
  </si>
  <si>
    <t>E12</t>
  </si>
  <si>
    <t>B126r</t>
  </si>
  <si>
    <t>B.18</t>
  </si>
  <si>
    <t>Concrete Curb Removal</t>
  </si>
  <si>
    <t xml:space="preserve">CW 3240-R10 </t>
  </si>
  <si>
    <t>B127r</t>
  </si>
  <si>
    <t>Barrier Separate</t>
  </si>
  <si>
    <t>B131r</t>
  </si>
  <si>
    <t>Lip Curb</t>
  </si>
  <si>
    <t>SD-202C</t>
  </si>
  <si>
    <t>B.19</t>
  </si>
  <si>
    <t xml:space="preserve">CW 3410-R9 </t>
  </si>
  <si>
    <t>Type IA</t>
  </si>
  <si>
    <t>B.20</t>
  </si>
  <si>
    <t>CW 3310-R14</t>
  </si>
  <si>
    <t>Construction of 230 mm Concrete Pavement (Plain-Dowelled, Slip Form Paving)</t>
  </si>
  <si>
    <t>C011</t>
  </si>
  <si>
    <t>Construction of 150 mm Concrete Pavement (Reinforced)</t>
  </si>
  <si>
    <t>C014</t>
  </si>
  <si>
    <t>Construction of Concrete Median Slabs</t>
  </si>
  <si>
    <t>SD-227A</t>
  </si>
  <si>
    <t>C017</t>
  </si>
  <si>
    <t>Construction of Monolithic Curb and Sidewalk</t>
  </si>
  <si>
    <t>SD-228B</t>
  </si>
  <si>
    <t>C018</t>
  </si>
  <si>
    <t>Construction of Monolithic Concrete Bull-noses</t>
  </si>
  <si>
    <t>SD-227C</t>
  </si>
  <si>
    <t>B.21</t>
  </si>
  <si>
    <t>Construction of 230 mm Concrete Pavement for Early Opening 24 Hour (Plain-Dowelled)</t>
  </si>
  <si>
    <t>B.22</t>
  </si>
  <si>
    <t>Construction of Barrier (180 mm ht, Separate)</t>
  </si>
  <si>
    <t>C035</t>
  </si>
  <si>
    <t>Construction of Barrier (180 mm ht, Integral)</t>
  </si>
  <si>
    <t>SD-204</t>
  </si>
  <si>
    <t>C037</t>
  </si>
  <si>
    <t>Construction of Modified Barrier  (180 mm ht, Integral)</t>
  </si>
  <si>
    <t>SD-203B</t>
  </si>
  <si>
    <t>C038</t>
  </si>
  <si>
    <t>Construction of Curb Ramp (8-12 mm ht, Integral)</t>
  </si>
  <si>
    <t>SD-229C</t>
  </si>
  <si>
    <t>C047</t>
  </si>
  <si>
    <t>Construction of Safety Curb (300 mm ht)</t>
  </si>
  <si>
    <t>SD-206B</t>
  </si>
  <si>
    <t>C066</t>
  </si>
  <si>
    <t>vii)</t>
  </si>
  <si>
    <t>Construction of Splash Strip (180 mm ht, Monolithic Barrier Curb,  750 mm width)</t>
  </si>
  <si>
    <t>SD-223A</t>
  </si>
  <si>
    <t>C068</t>
  </si>
  <si>
    <t>Construction of Splash Strip, (Separate, 600 mm width)</t>
  </si>
  <si>
    <t>SD-223B, E14</t>
  </si>
  <si>
    <t>B.23</t>
  </si>
  <si>
    <t>C051</t>
  </si>
  <si>
    <t>B.24</t>
  </si>
  <si>
    <t>100 mm Concrete Sidewalk</t>
  </si>
  <si>
    <t xml:space="preserve">CW 3325-R5  </t>
  </si>
  <si>
    <t>B.25</t>
  </si>
  <si>
    <t>100 mm Concrete Sidewalk with Reinforced Curb</t>
  </si>
  <si>
    <t>E13</t>
  </si>
  <si>
    <t>C054A</t>
  </si>
  <si>
    <t>B.26</t>
  </si>
  <si>
    <t>Interlocking Paving Stones</t>
  </si>
  <si>
    <t>CW 3335-R1</t>
  </si>
  <si>
    <t>Roman Pavers with Soldier Course</t>
  </si>
  <si>
    <t>C054</t>
  </si>
  <si>
    <t>B.27</t>
  </si>
  <si>
    <t>Lean Concrete Base</t>
  </si>
  <si>
    <t>C055</t>
  </si>
  <si>
    <t>B.28</t>
  </si>
  <si>
    <t xml:space="preserve">Construction of Asphaltic Concrete Pavements </t>
  </si>
  <si>
    <t>C056</t>
  </si>
  <si>
    <t>C058</t>
  </si>
  <si>
    <t>C059</t>
  </si>
  <si>
    <t>C060</t>
  </si>
  <si>
    <t>C063</t>
  </si>
  <si>
    <t>B.29</t>
  </si>
  <si>
    <t>Construction of Asphaltic Concrete Base Course (Type III)</t>
  </si>
  <si>
    <t>B.30</t>
  </si>
  <si>
    <t>CW 3250-R7</t>
  </si>
  <si>
    <t>B.31</t>
  </si>
  <si>
    <t>CW 3510-R9</t>
  </si>
  <si>
    <t>G002</t>
  </si>
  <si>
    <t xml:space="preserve"> width &lt; 600 mm</t>
  </si>
  <si>
    <t xml:space="preserve"> width &gt; or = 600 mm</t>
  </si>
  <si>
    <t>B.32</t>
  </si>
  <si>
    <t>Grouted Stone Riprap Removal</t>
  </si>
  <si>
    <t>E16</t>
  </si>
  <si>
    <t>H012</t>
  </si>
  <si>
    <t>B.33</t>
  </si>
  <si>
    <t>Random Stone Riprap</t>
  </si>
  <si>
    <t>CW 3615-R2</t>
  </si>
  <si>
    <t>H013</t>
  </si>
  <si>
    <t>B.34</t>
  </si>
  <si>
    <t>Grouted Stone Riprap</t>
  </si>
  <si>
    <t>B.35</t>
  </si>
  <si>
    <t>Retaining Wall Removal</t>
  </si>
  <si>
    <t>E17</t>
  </si>
  <si>
    <t>L.S.</t>
  </si>
  <si>
    <t>B.36</t>
  </si>
  <si>
    <t>Transit Shelter Foundations</t>
  </si>
  <si>
    <t>E18</t>
  </si>
  <si>
    <t>B.37</t>
  </si>
  <si>
    <t>Timber Parking Fence (885 Molson Street)</t>
  </si>
  <si>
    <t>E19</t>
  </si>
  <si>
    <t>B.38</t>
  </si>
  <si>
    <t>Fence Modifications</t>
  </si>
  <si>
    <t>E20</t>
  </si>
  <si>
    <t>1095 Concordia Avenue – Wooden Fence Removal and Salvage</t>
  </si>
  <si>
    <t>1095 Concordia Avenue – Wooden Fence Reinstallation</t>
  </si>
  <si>
    <t>825 Molson Street – Chain Link Fence Removal and Termination</t>
  </si>
  <si>
    <t>851 Molson Street – Chain Link Fence Removal and Termination</t>
  </si>
  <si>
    <t xml:space="preserve">851 Molson Street – Wooden Fence Removal </t>
  </si>
  <si>
    <t>B.39</t>
  </si>
  <si>
    <t>Hydro-Excavation For Feedermain Identification</t>
  </si>
  <si>
    <t>E21</t>
  </si>
  <si>
    <t>hours</t>
  </si>
  <si>
    <t>B219</t>
  </si>
  <si>
    <t>B.40</t>
  </si>
  <si>
    <t>Detectable Warning Surface Tiles</t>
  </si>
  <si>
    <t>CW 3326</t>
  </si>
  <si>
    <t>B221</t>
  </si>
  <si>
    <t xml:space="preserve">610 mm X 1220 mm </t>
  </si>
  <si>
    <t>B.41</t>
  </si>
  <si>
    <t>Tree Removal</t>
  </si>
  <si>
    <t>E22</t>
  </si>
  <si>
    <t>B.42</t>
  </si>
  <si>
    <t>Bollard Relocation</t>
  </si>
  <si>
    <t>E23</t>
  </si>
  <si>
    <t>F028</t>
  </si>
  <si>
    <t>B.43</t>
  </si>
  <si>
    <t>Adjustment of Traffic Signal Service Box Frames</t>
  </si>
  <si>
    <t>B.44</t>
  </si>
  <si>
    <t>Feedermain Insulation – 100mm Thick x 3.05m Wide</t>
  </si>
  <si>
    <t>CW 2110, E24</t>
  </si>
  <si>
    <t>Multi Use Pathway</t>
  </si>
  <si>
    <t>C.5</t>
  </si>
  <si>
    <t>C.6</t>
  </si>
  <si>
    <t>Construction of Curb and Gutter (180 mm ht, Barrier, Integral, 600 mm width, 150 mm Plain Concrete Pavement)</t>
  </si>
  <si>
    <t>CPR Crossing - 900mm LDS by Jacking Method</t>
  </si>
  <si>
    <t>E034</t>
  </si>
  <si>
    <t>Connecting to Existing Catch Basin</t>
  </si>
  <si>
    <t>E035</t>
  </si>
  <si>
    <t>250 mm Drainage Connection Pipe</t>
  </si>
  <si>
    <t>A.28</t>
  </si>
  <si>
    <t>Land Drainage Sewers</t>
  </si>
  <si>
    <t>CW 2130 - R12</t>
  </si>
  <si>
    <t>E037</t>
  </si>
  <si>
    <t>Air Release Chamber</t>
  </si>
  <si>
    <t>E32</t>
  </si>
  <si>
    <t>A.29</t>
  </si>
  <si>
    <t>PART 1 - UNDERGROUND WORKS</t>
  </si>
  <si>
    <t>PART 2 - SURFACE WORKS</t>
  </si>
  <si>
    <t>E032</t>
  </si>
  <si>
    <t>Connecting to Existing Manhole</t>
  </si>
  <si>
    <t>E033</t>
  </si>
  <si>
    <t>250 mm Catch Basin Lead</t>
  </si>
  <si>
    <t>A.30</t>
  </si>
  <si>
    <t>E28</t>
  </si>
  <si>
    <t>In a Trench, Class B Type Sand Bedding, Class 3 Backfill</t>
  </si>
  <si>
    <t xml:space="preserve">375 mm </t>
  </si>
  <si>
    <t xml:space="preserve">450 mm </t>
  </si>
  <si>
    <t>c)</t>
  </si>
  <si>
    <t>d)</t>
  </si>
  <si>
    <t>E052s</t>
  </si>
  <si>
    <t>Corrugated Steel Pipe - Supply</t>
  </si>
  <si>
    <t>CW 3610-R3</t>
  </si>
  <si>
    <t>E057s</t>
  </si>
  <si>
    <t>(900 mm, 3.5  gauge)</t>
  </si>
  <si>
    <t>2700 mm Diameter Base</t>
  </si>
  <si>
    <t>Large Diameter</t>
  </si>
  <si>
    <t>SD-010</t>
  </si>
  <si>
    <t>1800mm</t>
  </si>
  <si>
    <t>2100mm</t>
  </si>
  <si>
    <t>900 mm (Type PVC) Connecting Pipe</t>
  </si>
  <si>
    <t>Connecting to 900 mm (Type Concrete) Sewer</t>
  </si>
  <si>
    <t>New Manhole on Existing Sewer</t>
  </si>
  <si>
    <t>A035A</t>
  </si>
  <si>
    <t xml:space="preserve">100 mm </t>
  </si>
  <si>
    <t>CW 2130-R12, E33</t>
  </si>
  <si>
    <t>250 mm</t>
  </si>
  <si>
    <t>A.31</t>
  </si>
  <si>
    <t>A.32</t>
  </si>
  <si>
    <t>CW 2130-R12, E25</t>
  </si>
  <si>
    <t>A030</t>
  </si>
  <si>
    <t>Fill Material</t>
  </si>
  <si>
    <t>A031</t>
  </si>
  <si>
    <t>Placing Suitable Site Material</t>
  </si>
  <si>
    <t>FORM B (R2): PRICES</t>
  </si>
  <si>
    <t>SD-025, 1800 mm deep</t>
  </si>
  <si>
    <t>Connecting to Existing Watermains and Large Diameter Water Services</t>
  </si>
  <si>
    <t>In-line connection - no plug existing</t>
  </si>
  <si>
    <t>150mm</t>
  </si>
  <si>
    <t>200mm</t>
  </si>
  <si>
    <t>A.33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</si>
</sst>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9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6" fillId="28" borderId="5" applyNumberFormat="0" applyAlignment="0" applyProtection="0"/>
    <xf numFmtId="0" fontId="47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1" borderId="5" applyNumberFormat="0" applyAlignment="0" applyProtection="0"/>
    <xf numFmtId="0" fontId="54" fillId="0" borderId="10" applyNumberFormat="0" applyFill="0" applyAlignment="0" applyProtection="0"/>
    <xf numFmtId="0" fontId="55" fillId="32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6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</cellStyleXfs>
  <cellXfs count="294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top"/>
    </xf>
    <xf numFmtId="1" fontId="0" fillId="2" borderId="18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15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20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21" xfId="0" applyNumberFormat="1" applyFont="1" applyFill="1" applyBorder="1" applyAlignment="1" applyProtection="1">
      <alignment horizontal="left" vertical="center"/>
      <protection/>
    </xf>
    <xf numFmtId="172" fontId="2" fillId="34" borderId="21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2" xfId="0" applyNumberFormat="1" applyBorder="1" applyAlignment="1">
      <alignment vertical="top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7" fontId="0" fillId="2" borderId="24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1" fontId="0" fillId="2" borderId="0" xfId="0" applyNumberFormat="1" applyFont="1" applyAlignment="1">
      <alignment horizontal="centerContinuous" vertical="top"/>
    </xf>
    <xf numFmtId="0" fontId="0" fillId="2" borderId="27" xfId="0" applyNumberFormat="1" applyBorder="1" applyAlignment="1">
      <alignment vertical="center" wrapText="1"/>
    </xf>
    <xf numFmtId="7" fontId="0" fillId="2" borderId="28" xfId="0" applyNumberFormat="1" applyBorder="1" applyAlignment="1">
      <alignment horizontal="right" vertical="center"/>
    </xf>
    <xf numFmtId="0" fontId="2" fillId="2" borderId="29" xfId="0" applyNumberFormat="1" applyFont="1" applyBorder="1" applyAlignment="1">
      <alignment horizontal="center" vertical="center"/>
    </xf>
    <xf numFmtId="7" fontId="0" fillId="2" borderId="30" xfId="0" applyNumberFormat="1" applyBorder="1" applyAlignment="1">
      <alignment horizontal="right" vertical="center"/>
    </xf>
    <xf numFmtId="7" fontId="0" fillId="0" borderId="18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horizontal="center" vertical="top"/>
    </xf>
    <xf numFmtId="172" fontId="2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vertical="top"/>
    </xf>
    <xf numFmtId="0" fontId="0" fillId="35" borderId="18" xfId="0" applyNumberFormat="1" applyFill="1" applyBorder="1" applyAlignment="1">
      <alignment horizontal="center" vertical="top"/>
    </xf>
    <xf numFmtId="174" fontId="23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Alignment="1">
      <alignment/>
    </xf>
    <xf numFmtId="4" fontId="23" fillId="0" borderId="31" xfId="73" applyNumberFormat="1" applyFont="1" applyFill="1" applyBorder="1" applyAlignment="1" applyProtection="1">
      <alignment horizontal="center" vertical="top" wrapText="1"/>
      <protection/>
    </xf>
    <xf numFmtId="173" fontId="23" fillId="0" borderId="1" xfId="73" applyNumberFormat="1" applyFont="1" applyFill="1" applyBorder="1" applyAlignment="1" applyProtection="1">
      <alignment horizontal="left" vertical="top" wrapText="1"/>
      <protection/>
    </xf>
    <xf numFmtId="172" fontId="23" fillId="0" borderId="1" xfId="73" applyNumberFormat="1" applyFont="1" applyFill="1" applyBorder="1" applyAlignment="1" applyProtection="1">
      <alignment horizontal="left" vertical="top" wrapText="1"/>
      <protection/>
    </xf>
    <xf numFmtId="172" fontId="23" fillId="0" borderId="1" xfId="73" applyNumberFormat="1" applyFont="1" applyFill="1" applyBorder="1" applyAlignment="1" applyProtection="1">
      <alignment horizontal="center" vertical="top" wrapText="1"/>
      <protection/>
    </xf>
    <xf numFmtId="0" fontId="23" fillId="0" borderId="1" xfId="73" applyNumberFormat="1" applyFont="1" applyFill="1" applyBorder="1" applyAlignment="1" applyProtection="1">
      <alignment horizontal="center" vertical="top" wrapText="1"/>
      <protection/>
    </xf>
    <xf numFmtId="0" fontId="23" fillId="0" borderId="1" xfId="73" applyNumberFormat="1" applyFont="1" applyFill="1" applyBorder="1" applyAlignment="1" applyProtection="1">
      <alignment vertical="center"/>
      <protection/>
    </xf>
    <xf numFmtId="173" fontId="23" fillId="0" borderId="1" xfId="73" applyNumberFormat="1" applyFont="1" applyFill="1" applyBorder="1" applyAlignment="1" applyProtection="1">
      <alignment horizontal="center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right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Alignment="1">
      <alignment/>
    </xf>
    <xf numFmtId="172" fontId="23" fillId="35" borderId="1" xfId="73" applyNumberFormat="1" applyFont="1" applyFill="1" applyBorder="1" applyAlignment="1" applyProtection="1">
      <alignment horizontal="left" vertical="top" wrapText="1"/>
      <protection/>
    </xf>
    <xf numFmtId="173" fontId="23" fillId="35" borderId="1" xfId="0" applyNumberFormat="1" applyFont="1" applyFill="1" applyBorder="1" applyAlignment="1" applyProtection="1">
      <alignment horizontal="left" vertical="top" wrapText="1"/>
      <protection/>
    </xf>
    <xf numFmtId="172" fontId="23" fillId="35" borderId="1" xfId="0" applyNumberFormat="1" applyFont="1" applyFill="1" applyBorder="1" applyAlignment="1" applyProtection="1">
      <alignment horizontal="left" vertical="top" wrapText="1"/>
      <protection/>
    </xf>
    <xf numFmtId="172" fontId="23" fillId="35" borderId="1" xfId="0" applyNumberFormat="1" applyFont="1" applyFill="1" applyBorder="1" applyAlignment="1" applyProtection="1">
      <alignment horizontal="center" vertical="top" wrapText="1"/>
      <protection/>
    </xf>
    <xf numFmtId="0" fontId="23" fillId="35" borderId="1" xfId="0" applyNumberFormat="1" applyFont="1" applyFill="1" applyBorder="1" applyAlignment="1" applyProtection="1">
      <alignment horizontal="center" vertical="top" wrapText="1"/>
      <protection/>
    </xf>
    <xf numFmtId="1" fontId="23" fillId="35" borderId="1" xfId="0" applyNumberFormat="1" applyFont="1" applyFill="1" applyBorder="1" applyAlignment="1" applyProtection="1">
      <alignment horizontal="right" vertical="top" wrapText="1"/>
      <protection/>
    </xf>
    <xf numFmtId="174" fontId="23" fillId="35" borderId="1" xfId="0" applyNumberFormat="1" applyFont="1" applyFill="1" applyBorder="1" applyAlignment="1" applyProtection="1">
      <alignment vertical="top"/>
      <protection/>
    </xf>
    <xf numFmtId="173" fontId="23" fillId="35" borderId="1" xfId="73" applyNumberFormat="1" applyFont="1" applyFill="1" applyBorder="1" applyAlignment="1" applyProtection="1">
      <alignment horizontal="left" vertical="top" wrapText="1"/>
      <protection/>
    </xf>
    <xf numFmtId="172" fontId="23" fillId="35" borderId="1" xfId="73" applyNumberFormat="1" applyFont="1" applyFill="1" applyBorder="1" applyAlignment="1" applyProtection="1">
      <alignment horizontal="center" vertical="top" wrapText="1"/>
      <protection/>
    </xf>
    <xf numFmtId="0" fontId="23" fillId="35" borderId="1" xfId="73" applyNumberFormat="1" applyFont="1" applyFill="1" applyBorder="1" applyAlignment="1" applyProtection="1">
      <alignment horizontal="center" vertical="top" wrapText="1"/>
      <protection/>
    </xf>
    <xf numFmtId="0" fontId="23" fillId="35" borderId="1" xfId="73" applyNumberFormat="1" applyFont="1" applyFill="1" applyBorder="1" applyAlignment="1" applyProtection="1">
      <alignment vertical="center"/>
      <protection/>
    </xf>
    <xf numFmtId="173" fontId="23" fillId="35" borderId="1" xfId="73" applyNumberFormat="1" applyFont="1" applyFill="1" applyBorder="1" applyAlignment="1" applyProtection="1">
      <alignment horizontal="center" vertical="top" wrapText="1"/>
      <protection/>
    </xf>
    <xf numFmtId="173" fontId="23" fillId="35" borderId="2" xfId="73" applyNumberFormat="1" applyFont="1" applyFill="1" applyBorder="1" applyAlignment="1" applyProtection="1">
      <alignment horizontal="right" vertical="top" wrapText="1"/>
      <protection/>
    </xf>
    <xf numFmtId="172" fontId="23" fillId="35" borderId="2" xfId="73" applyNumberFormat="1" applyFont="1" applyFill="1" applyBorder="1" applyAlignment="1" applyProtection="1">
      <alignment horizontal="left" vertical="top" wrapText="1"/>
      <protection/>
    </xf>
    <xf numFmtId="172" fontId="23" fillId="35" borderId="2" xfId="73" applyNumberFormat="1" applyFont="1" applyFill="1" applyBorder="1" applyAlignment="1" applyProtection="1">
      <alignment horizontal="center" vertical="top" wrapText="1"/>
      <protection/>
    </xf>
    <xf numFmtId="0" fontId="23" fillId="35" borderId="2" xfId="73" applyNumberFormat="1" applyFont="1" applyFill="1" applyBorder="1" applyAlignment="1" applyProtection="1">
      <alignment horizontal="center" vertical="top" wrapText="1"/>
      <protection/>
    </xf>
    <xf numFmtId="1" fontId="23" fillId="35" borderId="2" xfId="73" applyNumberFormat="1" applyFont="1" applyFill="1" applyBorder="1" applyAlignment="1" applyProtection="1">
      <alignment horizontal="right" vertical="top" wrapText="1"/>
      <protection/>
    </xf>
    <xf numFmtId="174" fontId="23" fillId="35" borderId="2" xfId="73" applyNumberFormat="1" applyFont="1" applyFill="1" applyBorder="1" applyAlignment="1" applyProtection="1">
      <alignment vertical="top"/>
      <protection locked="0"/>
    </xf>
    <xf numFmtId="174" fontId="23" fillId="35" borderId="2" xfId="0" applyNumberFormat="1" applyFont="1" applyFill="1" applyBorder="1" applyAlignment="1" applyProtection="1">
      <alignment vertical="top"/>
      <protection/>
    </xf>
    <xf numFmtId="4" fontId="23" fillId="0" borderId="1" xfId="73" applyNumberFormat="1" applyFont="1" applyFill="1" applyBorder="1" applyAlignment="1" applyProtection="1">
      <alignment horizontal="center" vertical="top" wrapText="1"/>
      <protection/>
    </xf>
    <xf numFmtId="172" fontId="23" fillId="35" borderId="1" xfId="73" applyNumberFormat="1" applyFont="1" applyFill="1" applyBorder="1" applyAlignment="1" applyProtection="1">
      <alignment vertical="top" wrapText="1"/>
      <protection/>
    </xf>
    <xf numFmtId="173" fontId="23" fillId="35" borderId="1" xfId="73" applyNumberFormat="1" applyFont="1" applyFill="1" applyBorder="1" applyAlignment="1" applyProtection="1">
      <alignment horizontal="right" vertical="top" wrapText="1"/>
      <protection/>
    </xf>
    <xf numFmtId="174" fontId="23" fillId="35" borderId="1" xfId="73" applyNumberFormat="1" applyFont="1" applyFill="1" applyBorder="1" applyAlignment="1" applyProtection="1">
      <alignment vertical="top"/>
      <protection locked="0"/>
    </xf>
    <xf numFmtId="4" fontId="23" fillId="36" borderId="1" xfId="0" applyNumberFormat="1" applyFont="1" applyFill="1" applyBorder="1" applyAlignment="1" applyProtection="1">
      <alignment horizontal="center" vertical="top" wrapText="1"/>
      <protection/>
    </xf>
    <xf numFmtId="172" fontId="23" fillId="35" borderId="1" xfId="0" applyNumberFormat="1" applyFont="1" applyFill="1" applyBorder="1" applyAlignment="1" applyProtection="1">
      <alignment vertical="top" wrapText="1"/>
      <protection/>
    </xf>
    <xf numFmtId="174" fontId="23" fillId="35" borderId="1" xfId="0" applyNumberFormat="1" applyFont="1" applyFill="1" applyBorder="1" applyAlignment="1" applyProtection="1">
      <alignment vertical="top" wrapText="1"/>
      <protection/>
    </xf>
    <xf numFmtId="0" fontId="24" fillId="36" borderId="0" xfId="0" applyFont="1" applyFill="1" applyAlignment="1">
      <alignment vertical="top"/>
    </xf>
    <xf numFmtId="173" fontId="23" fillId="35" borderId="1" xfId="0" applyNumberFormat="1" applyFont="1" applyFill="1" applyBorder="1" applyAlignment="1" applyProtection="1">
      <alignment horizontal="center" vertical="top" wrapText="1"/>
      <protection/>
    </xf>
    <xf numFmtId="174" fontId="23" fillId="0" borderId="32" xfId="0" applyNumberFormat="1" applyFont="1" applyFill="1" applyBorder="1" applyAlignment="1" applyProtection="1">
      <alignment vertical="top"/>
      <protection/>
    </xf>
    <xf numFmtId="4" fontId="23" fillId="0" borderId="0" xfId="73" applyNumberFormat="1" applyFont="1" applyFill="1" applyBorder="1" applyAlignment="1" applyProtection="1">
      <alignment horizontal="center" vertical="top" wrapText="1"/>
      <protection/>
    </xf>
    <xf numFmtId="0" fontId="0" fillId="35" borderId="29" xfId="0" applyNumberFormat="1" applyFill="1" applyBorder="1" applyAlignment="1">
      <alignment vertical="top"/>
    </xf>
    <xf numFmtId="172" fontId="2" fillId="37" borderId="21" xfId="0" applyNumberFormat="1" applyFont="1" applyFill="1" applyBorder="1" applyAlignment="1" applyProtection="1">
      <alignment horizontal="left" vertical="center" wrapText="1"/>
      <protection/>
    </xf>
    <xf numFmtId="1" fontId="0" fillId="35" borderId="18" xfId="0" applyNumberFormat="1" applyFill="1" applyBorder="1" applyAlignment="1">
      <alignment horizontal="center" vertical="top"/>
    </xf>
    <xf numFmtId="0" fontId="0" fillId="35" borderId="18" xfId="0" applyNumberFormat="1" applyFill="1" applyBorder="1" applyAlignment="1">
      <alignment vertical="top"/>
    </xf>
    <xf numFmtId="7" fontId="0" fillId="2" borderId="33" xfId="0" applyNumberFormat="1" applyBorder="1" applyAlignment="1">
      <alignment horizontal="right"/>
    </xf>
    <xf numFmtId="0" fontId="2" fillId="35" borderId="34" xfId="0" applyNumberFormat="1" applyFont="1" applyFill="1" applyBorder="1" applyAlignment="1">
      <alignment horizontal="center" vertical="center"/>
    </xf>
    <xf numFmtId="7" fontId="0" fillId="35" borderId="35" xfId="0" applyNumberFormat="1" applyFill="1" applyBorder="1" applyAlignment="1">
      <alignment horizontal="right"/>
    </xf>
    <xf numFmtId="0" fontId="0" fillId="35" borderId="27" xfId="0" applyNumberFormat="1" applyFill="1" applyBorder="1" applyAlignment="1">
      <alignment vertical="center" wrapText="1"/>
    </xf>
    <xf numFmtId="7" fontId="0" fillId="35" borderId="28" xfId="0" applyNumberFormat="1" applyFill="1" applyBorder="1" applyAlignment="1">
      <alignment horizontal="right" vertical="center"/>
    </xf>
    <xf numFmtId="0" fontId="2" fillId="35" borderId="29" xfId="0" applyNumberFormat="1" applyFont="1" applyFill="1" applyBorder="1" applyAlignment="1">
      <alignment horizontal="center" vertical="center"/>
    </xf>
    <xf numFmtId="7" fontId="0" fillId="35" borderId="30" xfId="0" applyNumberFormat="1" applyFill="1" applyBorder="1" applyAlignment="1">
      <alignment horizontal="right" vertical="center"/>
    </xf>
    <xf numFmtId="0" fontId="2" fillId="35" borderId="29" xfId="0" applyNumberFormat="1" applyFont="1" applyFill="1" applyBorder="1" applyAlignment="1">
      <alignment vertical="top"/>
    </xf>
    <xf numFmtId="172" fontId="2" fillId="37" borderId="21" xfId="0" applyNumberFormat="1" applyFont="1" applyFill="1" applyBorder="1" applyAlignment="1" applyProtection="1">
      <alignment horizontal="left" vertical="center"/>
      <protection/>
    </xf>
    <xf numFmtId="0" fontId="0" fillId="35" borderId="18" xfId="0" applyNumberFormat="1" applyFill="1" applyBorder="1" applyAlignment="1">
      <alignment horizontal="center" vertical="top"/>
    </xf>
    <xf numFmtId="7" fontId="0" fillId="35" borderId="30" xfId="0" applyNumberFormat="1" applyFill="1" applyBorder="1" applyAlignment="1">
      <alignment horizontal="right"/>
    </xf>
    <xf numFmtId="1" fontId="23" fillId="35" borderId="1" xfId="73" applyNumberFormat="1" applyFont="1" applyFill="1" applyBorder="1" applyAlignment="1" applyProtection="1">
      <alignment horizontal="right" vertical="top"/>
      <protection/>
    </xf>
    <xf numFmtId="176" fontId="23" fillId="0" borderId="31" xfId="73" applyNumberFormat="1" applyFont="1" applyFill="1" applyBorder="1" applyAlignment="1" applyProtection="1">
      <alignment horizontal="center" vertical="top"/>
      <protection/>
    </xf>
    <xf numFmtId="173" fontId="23" fillId="0" borderId="1" xfId="0" applyNumberFormat="1" applyFont="1" applyFill="1" applyBorder="1" applyAlignment="1" applyProtection="1">
      <alignment horizontal="left" vertical="top" wrapText="1"/>
      <protection/>
    </xf>
    <xf numFmtId="1" fontId="0" fillId="35" borderId="1" xfId="73" applyNumberFormat="1" applyFont="1" applyFill="1" applyBorder="1" applyAlignment="1" applyProtection="1">
      <alignment horizontal="right" vertical="top"/>
      <protection/>
    </xf>
    <xf numFmtId="174" fontId="0" fillId="35" borderId="1" xfId="0" applyNumberFormat="1" applyFont="1" applyFill="1" applyBorder="1" applyAlignment="1" applyProtection="1">
      <alignment vertical="top"/>
      <protection/>
    </xf>
    <xf numFmtId="173" fontId="23" fillId="35" borderId="2" xfId="73" applyNumberFormat="1" applyFont="1" applyFill="1" applyBorder="1" applyAlignment="1" applyProtection="1">
      <alignment horizontal="left" vertical="top" wrapText="1"/>
      <protection/>
    </xf>
    <xf numFmtId="1" fontId="23" fillId="35" borderId="2" xfId="73" applyNumberFormat="1" applyFont="1" applyFill="1" applyBorder="1" applyAlignment="1" applyProtection="1">
      <alignment horizontal="right" vertical="top"/>
      <protection/>
    </xf>
    <xf numFmtId="176" fontId="23" fillId="0" borderId="1" xfId="0" applyNumberFormat="1" applyFont="1" applyFill="1" applyBorder="1" applyAlignment="1" applyProtection="1">
      <alignment horizontal="center" vertical="top"/>
      <protection/>
    </xf>
    <xf numFmtId="0" fontId="24" fillId="38" borderId="0" xfId="0" applyFont="1" applyFill="1" applyAlignment="1">
      <alignment/>
    </xf>
    <xf numFmtId="1" fontId="23" fillId="35" borderId="1" xfId="0" applyNumberFormat="1" applyFont="1" applyFill="1" applyBorder="1" applyAlignment="1" applyProtection="1">
      <alignment horizontal="right" vertical="top"/>
      <protection/>
    </xf>
    <xf numFmtId="0" fontId="2" fillId="35" borderId="29" xfId="0" applyNumberFormat="1" applyFont="1" applyFill="1" applyBorder="1" applyAlignment="1">
      <alignment vertical="top"/>
    </xf>
    <xf numFmtId="1" fontId="0" fillId="35" borderId="18" xfId="0" applyNumberFormat="1" applyFill="1" applyBorder="1" applyAlignment="1">
      <alignment vertical="top"/>
    </xf>
    <xf numFmtId="1" fontId="0" fillId="35" borderId="18" xfId="0" applyNumberFormat="1" applyFill="1" applyBorder="1" applyAlignment="1">
      <alignment horizontal="center" vertical="top"/>
    </xf>
    <xf numFmtId="4" fontId="23" fillId="0" borderId="31" xfId="73" applyNumberFormat="1" applyFont="1" applyFill="1" applyBorder="1" applyAlignment="1" applyProtection="1">
      <alignment horizontal="center" vertical="top"/>
      <protection/>
    </xf>
    <xf numFmtId="4" fontId="23" fillId="0" borderId="1" xfId="73" applyNumberFormat="1" applyFont="1" applyFill="1" applyBorder="1" applyAlignment="1" applyProtection="1">
      <alignment horizontal="center" vertical="top"/>
      <protection/>
    </xf>
    <xf numFmtId="4" fontId="0" fillId="0" borderId="1" xfId="73" applyNumberFormat="1" applyFont="1" applyFill="1" applyBorder="1" applyAlignment="1" applyProtection="1">
      <alignment horizontal="center" vertical="top"/>
      <protection/>
    </xf>
    <xf numFmtId="173" fontId="0" fillId="35" borderId="1" xfId="73" applyNumberFormat="1" applyFont="1" applyFill="1" applyBorder="1" applyAlignment="1" applyProtection="1">
      <alignment horizontal="center" vertical="top" wrapText="1"/>
      <protection/>
    </xf>
    <xf numFmtId="172" fontId="0" fillId="35" borderId="1" xfId="73" applyNumberFormat="1" applyFont="1" applyFill="1" applyBorder="1" applyAlignment="1" applyProtection="1">
      <alignment horizontal="left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/>
      <protection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172" fontId="23" fillId="35" borderId="2" xfId="0" applyNumberFormat="1" applyFont="1" applyFill="1" applyBorder="1" applyAlignment="1" applyProtection="1">
      <alignment horizontal="left" vertical="top" wrapText="1"/>
      <protection/>
    </xf>
    <xf numFmtId="172" fontId="23" fillId="35" borderId="2" xfId="0" applyNumberFormat="1" applyFont="1" applyFill="1" applyBorder="1" applyAlignment="1" applyProtection="1">
      <alignment horizontal="center" vertical="top" wrapText="1"/>
      <protection/>
    </xf>
    <xf numFmtId="0" fontId="23" fillId="35" borderId="2" xfId="0" applyNumberFormat="1" applyFont="1" applyFill="1" applyBorder="1" applyAlignment="1" applyProtection="1">
      <alignment horizontal="center" vertical="top" wrapText="1"/>
      <protection/>
    </xf>
    <xf numFmtId="1" fontId="23" fillId="35" borderId="2" xfId="0" applyNumberFormat="1" applyFont="1" applyFill="1" applyBorder="1" applyAlignment="1" applyProtection="1">
      <alignment horizontal="right" vertical="top" wrapText="1"/>
      <protection/>
    </xf>
    <xf numFmtId="0" fontId="0" fillId="35" borderId="29" xfId="0" applyNumberFormat="1" applyFill="1" applyBorder="1" applyAlignment="1">
      <alignment horizontal="center" vertical="top"/>
    </xf>
    <xf numFmtId="0" fontId="24" fillId="0" borderId="0" xfId="0" applyFont="1" applyFill="1" applyAlignment="1">
      <alignment/>
    </xf>
    <xf numFmtId="174" fontId="23" fillId="0" borderId="1" xfId="0" applyNumberFormat="1" applyFont="1" applyFill="1" applyBorder="1" applyAlignment="1" applyProtection="1">
      <alignment vertical="top" wrapText="1"/>
      <protection/>
    </xf>
    <xf numFmtId="173" fontId="0" fillId="35" borderId="1" xfId="73" applyNumberFormat="1" applyFont="1" applyFill="1" applyBorder="1" applyAlignment="1" applyProtection="1">
      <alignment horizontal="left" vertical="top" wrapText="1"/>
      <protection/>
    </xf>
    <xf numFmtId="4" fontId="23" fillId="0" borderId="31" xfId="0" applyNumberFormat="1" applyFont="1" applyFill="1" applyBorder="1" applyAlignment="1" applyProtection="1">
      <alignment horizontal="center" vertical="top" wrapText="1"/>
      <protection/>
    </xf>
    <xf numFmtId="173" fontId="0" fillId="35" borderId="1" xfId="0" applyNumberFormat="1" applyFont="1" applyFill="1" applyBorder="1" applyAlignment="1" applyProtection="1">
      <alignment horizontal="left" vertical="top" wrapText="1"/>
      <protection/>
    </xf>
    <xf numFmtId="172" fontId="0" fillId="35" borderId="1" xfId="73" applyNumberFormat="1" applyFont="1" applyFill="1" applyBorder="1" applyAlignment="1" applyProtection="1">
      <alignment horizontal="center" vertical="top" wrapText="1"/>
      <protection/>
    </xf>
    <xf numFmtId="0" fontId="0" fillId="35" borderId="1" xfId="73" applyNumberFormat="1" applyFont="1" applyFill="1" applyBorder="1" applyAlignment="1" applyProtection="1">
      <alignment horizontal="center" vertical="top" wrapText="1"/>
      <protection/>
    </xf>
    <xf numFmtId="1" fontId="0" fillId="35" borderId="1" xfId="73" applyNumberFormat="1" applyFont="1" applyFill="1" applyBorder="1" applyAlignment="1" applyProtection="1">
      <alignment horizontal="right" vertical="top" wrapText="1"/>
      <protection/>
    </xf>
    <xf numFmtId="0" fontId="24" fillId="35" borderId="0" xfId="73" applyFont="1" applyFill="1" applyBorder="1" applyAlignment="1">
      <alignment/>
      <protection/>
    </xf>
    <xf numFmtId="173" fontId="23" fillId="35" borderId="1" xfId="73" applyNumberFormat="1" applyFont="1" applyFill="1" applyBorder="1" applyAlignment="1" applyProtection="1">
      <alignment horizontal="left" vertical="top"/>
      <protection/>
    </xf>
    <xf numFmtId="0" fontId="0" fillId="35" borderId="29" xfId="0" applyNumberFormat="1" applyFill="1" applyBorder="1" applyAlignment="1">
      <alignment horizontal="left" vertical="top"/>
    </xf>
    <xf numFmtId="173" fontId="23" fillId="0" borderId="2" xfId="0" applyNumberFormat="1" applyFont="1" applyFill="1" applyBorder="1" applyAlignment="1" applyProtection="1">
      <alignment horizontal="left" vertical="top" wrapText="1"/>
      <protection/>
    </xf>
    <xf numFmtId="172" fontId="23" fillId="0" borderId="2" xfId="73" applyNumberFormat="1" applyFont="1" applyFill="1" applyBorder="1" applyAlignment="1" applyProtection="1">
      <alignment horizontal="left" vertical="top" wrapText="1"/>
      <protection/>
    </xf>
    <xf numFmtId="172" fontId="23" fillId="0" borderId="2" xfId="73" applyNumberFormat="1" applyFont="1" applyFill="1" applyBorder="1" applyAlignment="1" applyProtection="1">
      <alignment horizontal="center" vertical="top" wrapText="1"/>
      <protection/>
    </xf>
    <xf numFmtId="0" fontId="23" fillId="0" borderId="2" xfId="73" applyNumberFormat="1" applyFont="1" applyFill="1" applyBorder="1" applyAlignment="1" applyProtection="1">
      <alignment horizontal="center" vertical="top" wrapText="1"/>
      <protection/>
    </xf>
    <xf numFmtId="174" fontId="23" fillId="0" borderId="2" xfId="0" applyNumberFormat="1" applyFont="1" applyFill="1" applyBorder="1" applyAlignment="1" applyProtection="1">
      <alignment vertical="top"/>
      <protection/>
    </xf>
    <xf numFmtId="4" fontId="23" fillId="0" borderId="31" xfId="0" applyNumberFormat="1" applyFont="1" applyFill="1" applyBorder="1" applyAlignment="1" applyProtection="1">
      <alignment horizontal="center" vertical="top"/>
      <protection/>
    </xf>
    <xf numFmtId="4" fontId="23" fillId="0" borderId="0" xfId="0" applyNumberFormat="1" applyFont="1" applyFill="1" applyBorder="1" applyAlignment="1" applyProtection="1">
      <alignment horizontal="center" vertical="top"/>
      <protection/>
    </xf>
    <xf numFmtId="172" fontId="23" fillId="0" borderId="36" xfId="0" applyNumberFormat="1" applyFont="1" applyFill="1" applyBorder="1" applyAlignment="1" applyProtection="1">
      <alignment horizontal="left" vertical="top" wrapText="1"/>
      <protection/>
    </xf>
    <xf numFmtId="172" fontId="23" fillId="0" borderId="36" xfId="0" applyNumberFormat="1" applyFont="1" applyFill="1" applyBorder="1" applyAlignment="1" applyProtection="1">
      <alignment horizontal="center" vertical="top" wrapText="1"/>
      <protection/>
    </xf>
    <xf numFmtId="0" fontId="23" fillId="0" borderId="36" xfId="0" applyNumberFormat="1" applyFont="1" applyFill="1" applyBorder="1" applyAlignment="1" applyProtection="1">
      <alignment horizontal="center" vertical="top" wrapText="1"/>
      <protection/>
    </xf>
    <xf numFmtId="1" fontId="23" fillId="35" borderId="36" xfId="0" applyNumberFormat="1" applyFont="1" applyFill="1" applyBorder="1" applyAlignment="1" applyProtection="1">
      <alignment horizontal="right" vertical="top" wrapText="1"/>
      <protection/>
    </xf>
    <xf numFmtId="0" fontId="2" fillId="2" borderId="37" xfId="0" applyNumberFormat="1" applyFont="1" applyBorder="1" applyAlignment="1">
      <alignment horizontal="center" vertical="center"/>
    </xf>
    <xf numFmtId="7" fontId="0" fillId="2" borderId="38" xfId="0" applyNumberFormat="1" applyBorder="1" applyAlignment="1">
      <alignment horizontal="right"/>
    </xf>
    <xf numFmtId="0" fontId="2" fillId="2" borderId="29" xfId="0" applyNumberFormat="1" applyFont="1" applyBorder="1" applyAlignment="1">
      <alignment vertical="top"/>
    </xf>
    <xf numFmtId="7" fontId="0" fillId="2" borderId="30" xfId="0" applyNumberFormat="1" applyBorder="1" applyAlignment="1">
      <alignment horizontal="right"/>
    </xf>
    <xf numFmtId="0" fontId="0" fillId="2" borderId="29" xfId="0" applyNumberFormat="1" applyBorder="1" applyAlignment="1">
      <alignment horizontal="center" vertical="top"/>
    </xf>
    <xf numFmtId="4" fontId="23" fillId="35" borderId="31" xfId="73" applyNumberFormat="1" applyFont="1" applyFill="1" applyBorder="1" applyAlignment="1" applyProtection="1">
      <alignment horizontal="center" vertical="top" wrapText="1"/>
      <protection/>
    </xf>
    <xf numFmtId="173" fontId="23" fillId="0" borderId="1" xfId="73" applyNumberFormat="1" applyFont="1" applyFill="1" applyBorder="1" applyAlignment="1" applyProtection="1">
      <alignment horizontal="right" vertical="top" wrapText="1"/>
      <protection/>
    </xf>
    <xf numFmtId="7" fontId="0" fillId="2" borderId="33" xfId="0" applyNumberFormat="1" applyBorder="1" applyAlignment="1">
      <alignment horizontal="right" vertical="center"/>
    </xf>
    <xf numFmtId="7" fontId="0" fillId="2" borderId="38" xfId="0" applyNumberFormat="1" applyBorder="1" applyAlignment="1">
      <alignment horizontal="right" vertical="center"/>
    </xf>
    <xf numFmtId="0" fontId="0" fillId="2" borderId="18" xfId="74" applyNumberFormat="1" applyBorder="1" applyAlignment="1">
      <alignment horizontal="right"/>
      <protection/>
    </xf>
    <xf numFmtId="0" fontId="0" fillId="2" borderId="39" xfId="74" applyNumberFormat="1" applyBorder="1" applyAlignment="1">
      <alignment vertical="top"/>
      <protection/>
    </xf>
    <xf numFmtId="0" fontId="4" fillId="2" borderId="40" xfId="74" applyNumberFormat="1" applyFont="1" applyBorder="1">
      <alignment/>
      <protection/>
    </xf>
    <xf numFmtId="0" fontId="0" fillId="2" borderId="40" xfId="74" applyNumberFormat="1" applyBorder="1" applyAlignment="1">
      <alignment horizontal="center"/>
      <protection/>
    </xf>
    <xf numFmtId="0" fontId="0" fillId="2" borderId="40" xfId="74" applyNumberFormat="1" applyBorder="1">
      <alignment/>
      <protection/>
    </xf>
    <xf numFmtId="0" fontId="0" fillId="35" borderId="41" xfId="74" applyNumberFormat="1" applyFill="1" applyBorder="1">
      <alignment/>
      <protection/>
    </xf>
    <xf numFmtId="0" fontId="0" fillId="2" borderId="42" xfId="74" applyNumberFormat="1" applyBorder="1" applyAlignment="1">
      <alignment horizontal="right"/>
      <protection/>
    </xf>
    <xf numFmtId="0" fontId="25" fillId="2" borderId="31" xfId="74" applyNumberFormat="1" applyFont="1" applyBorder="1" applyAlignment="1">
      <alignment vertical="center"/>
      <protection/>
    </xf>
    <xf numFmtId="0" fontId="4" fillId="2" borderId="0" xfId="74" applyNumberFormat="1" applyFont="1" applyBorder="1">
      <alignment/>
      <protection/>
    </xf>
    <xf numFmtId="0" fontId="0" fillId="2" borderId="0" xfId="74" applyNumberFormat="1" applyBorder="1" applyAlignment="1">
      <alignment horizontal="center"/>
      <protection/>
    </xf>
    <xf numFmtId="0" fontId="0" fillId="2" borderId="0" xfId="74" applyNumberFormat="1" applyBorder="1">
      <alignment/>
      <protection/>
    </xf>
    <xf numFmtId="0" fontId="0" fillId="35" borderId="43" xfId="74" applyNumberFormat="1" applyFill="1" applyBorder="1">
      <alignment/>
      <protection/>
    </xf>
    <xf numFmtId="0" fontId="0" fillId="2" borderId="44" xfId="74" applyNumberFormat="1" applyBorder="1" applyAlignment="1">
      <alignment horizontal="right"/>
      <protection/>
    </xf>
    <xf numFmtId="7" fontId="0" fillId="2" borderId="33" xfId="74" applyNumberFormat="1" applyBorder="1" applyAlignment="1">
      <alignment horizontal="right"/>
      <protection/>
    </xf>
    <xf numFmtId="2" fontId="2" fillId="2" borderId="45" xfId="74" applyNumberFormat="1" applyFont="1" applyBorder="1" applyAlignment="1">
      <alignment horizontal="center" vertical="center"/>
      <protection/>
    </xf>
    <xf numFmtId="7" fontId="0" fillId="2" borderId="46" xfId="74" applyNumberFormat="1" applyBorder="1" applyAlignment="1">
      <alignment horizontal="right"/>
      <protection/>
    </xf>
    <xf numFmtId="0" fontId="25" fillId="2" borderId="25" xfId="74" applyNumberFormat="1" applyFont="1" applyBorder="1" applyAlignment="1">
      <alignment vertical="center"/>
      <protection/>
    </xf>
    <xf numFmtId="0" fontId="4" fillId="2" borderId="13" xfId="74" applyNumberFormat="1" applyFont="1" applyBorder="1">
      <alignment/>
      <protection/>
    </xf>
    <xf numFmtId="0" fontId="0" fillId="2" borderId="13" xfId="74" applyNumberFormat="1" applyBorder="1" applyAlignment="1">
      <alignment horizontal="center"/>
      <protection/>
    </xf>
    <xf numFmtId="0" fontId="0" fillId="2" borderId="13" xfId="74" applyNumberFormat="1" applyBorder="1">
      <alignment/>
      <protection/>
    </xf>
    <xf numFmtId="0" fontId="0" fillId="35" borderId="13" xfId="74" applyNumberFormat="1" applyFill="1" applyBorder="1">
      <alignment/>
      <protection/>
    </xf>
    <xf numFmtId="0" fontId="0" fillId="2" borderId="47" xfId="74" applyNumberFormat="1" applyBorder="1" applyAlignment="1">
      <alignment horizontal="right"/>
      <protection/>
    </xf>
    <xf numFmtId="2" fontId="2" fillId="2" borderId="48" xfId="74" applyNumberFormat="1" applyFont="1" applyBorder="1" applyAlignment="1">
      <alignment horizontal="center" vertical="center"/>
      <protection/>
    </xf>
    <xf numFmtId="0" fontId="2" fillId="2" borderId="49" xfId="74" applyNumberFormat="1" applyFont="1" applyBorder="1" applyAlignment="1">
      <alignment horizontal="center" vertical="center"/>
      <protection/>
    </xf>
    <xf numFmtId="7" fontId="0" fillId="0" borderId="50" xfId="0" applyNumberFormat="1" applyFill="1" applyBorder="1" applyAlignment="1" applyProtection="1">
      <alignment horizontal="right" vertical="center"/>
      <protection/>
    </xf>
    <xf numFmtId="7" fontId="0" fillId="0" borderId="18" xfId="0" applyNumberFormat="1" applyFill="1" applyBorder="1" applyAlignment="1" applyProtection="1">
      <alignment horizontal="right" vertical="center"/>
      <protection/>
    </xf>
    <xf numFmtId="7" fontId="0" fillId="0" borderId="18" xfId="0" applyNumberFormat="1" applyFill="1" applyBorder="1" applyAlignment="1" applyProtection="1">
      <alignment horizontal="right"/>
      <protection/>
    </xf>
    <xf numFmtId="174" fontId="23" fillId="35" borderId="1" xfId="73" applyNumberFormat="1" applyFont="1" applyFill="1" applyBorder="1" applyAlignment="1" applyProtection="1">
      <alignment vertical="top"/>
      <protection/>
    </xf>
    <xf numFmtId="7" fontId="0" fillId="35" borderId="18" xfId="0" applyNumberFormat="1" applyFill="1" applyBorder="1" applyAlignment="1" applyProtection="1">
      <alignment horizontal="right"/>
      <protection/>
    </xf>
    <xf numFmtId="7" fontId="0" fillId="35" borderId="51" xfId="0" applyNumberFormat="1" applyFill="1" applyBorder="1" applyAlignment="1" applyProtection="1">
      <alignment horizontal="right"/>
      <protection/>
    </xf>
    <xf numFmtId="7" fontId="0" fillId="35" borderId="50" xfId="0" applyNumberFormat="1" applyFill="1" applyBorder="1" applyAlignment="1" applyProtection="1">
      <alignment horizontal="right" vertical="center"/>
      <protection/>
    </xf>
    <xf numFmtId="7" fontId="0" fillId="35" borderId="18" xfId="0" applyNumberFormat="1" applyFill="1" applyBorder="1" applyAlignment="1" applyProtection="1">
      <alignment horizontal="right" vertical="center"/>
      <protection/>
    </xf>
    <xf numFmtId="7" fontId="0" fillId="0" borderId="52" xfId="0" applyNumberFormat="1" applyFill="1" applyBorder="1" applyAlignment="1" applyProtection="1">
      <alignment horizontal="right"/>
      <protection/>
    </xf>
    <xf numFmtId="7" fontId="0" fillId="0" borderId="52" xfId="0" applyNumberFormat="1" applyFill="1" applyBorder="1" applyAlignment="1" applyProtection="1">
      <alignment horizontal="right" vertical="center"/>
      <protection/>
    </xf>
    <xf numFmtId="0" fontId="0" fillId="0" borderId="41" xfId="74" applyNumberFormat="1" applyFill="1" applyBorder="1" applyProtection="1">
      <alignment/>
      <protection/>
    </xf>
    <xf numFmtId="0" fontId="0" fillId="0" borderId="43" xfId="74" applyNumberFormat="1" applyFill="1" applyBorder="1" applyProtection="1">
      <alignment/>
      <protection/>
    </xf>
    <xf numFmtId="2" fontId="0" fillId="0" borderId="53" xfId="74" applyNumberFormat="1" applyFill="1" applyBorder="1" applyAlignment="1" applyProtection="1">
      <alignment horizontal="right"/>
      <protection/>
    </xf>
    <xf numFmtId="0" fontId="0" fillId="0" borderId="40" xfId="74" applyNumberFormat="1" applyFill="1" applyBorder="1" applyProtection="1">
      <alignment/>
      <protection/>
    </xf>
    <xf numFmtId="2" fontId="0" fillId="0" borderId="54" xfId="74" applyNumberFormat="1" applyFill="1" applyBorder="1" applyAlignment="1" applyProtection="1">
      <alignment horizontal="right"/>
      <protection/>
    </xf>
    <xf numFmtId="7" fontId="0" fillId="0" borderId="22" xfId="74" applyNumberFormat="1" applyFill="1" applyBorder="1" applyAlignment="1" applyProtection="1">
      <alignment horizontal="right"/>
      <protection/>
    </xf>
    <xf numFmtId="172" fontId="23" fillId="0" borderId="1" xfId="0" applyNumberFormat="1" applyFont="1" applyFill="1" applyBorder="1" applyAlignment="1" applyProtection="1">
      <alignment vertical="top" wrapText="1"/>
      <protection/>
    </xf>
    <xf numFmtId="174" fontId="23" fillId="34" borderId="0" xfId="0" applyNumberFormat="1" applyFont="1" applyFill="1" applyBorder="1" applyAlignment="1" applyProtection="1">
      <alignment vertical="center"/>
      <protection/>
    </xf>
    <xf numFmtId="172" fontId="23" fillId="34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top"/>
      <protection/>
    </xf>
    <xf numFmtId="0" fontId="24" fillId="0" borderId="0" xfId="0" applyFont="1" applyFill="1" applyAlignment="1">
      <alignment vertical="top"/>
    </xf>
    <xf numFmtId="0" fontId="0" fillId="0" borderId="3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4" fillId="0" borderId="31" xfId="0" applyFont="1" applyFill="1" applyBorder="1" applyAlignment="1">
      <alignment vertical="top" wrapText="1"/>
    </xf>
    <xf numFmtId="0" fontId="24" fillId="2" borderId="0" xfId="0" applyFont="1" applyBorder="1" applyAlignment="1" applyProtection="1">
      <alignment vertical="center"/>
      <protection/>
    </xf>
    <xf numFmtId="1" fontId="23" fillId="35" borderId="1" xfId="73" applyNumberFormat="1" applyFont="1" applyFill="1" applyBorder="1" applyAlignment="1" applyProtection="1">
      <alignment horizontal="right" vertical="top" wrapText="1"/>
      <protection/>
    </xf>
    <xf numFmtId="173" fontId="23" fillId="35" borderId="1" xfId="0" applyNumberFormat="1" applyFont="1" applyFill="1" applyBorder="1" applyAlignment="1" applyProtection="1">
      <alignment horizontal="left" vertical="top" wrapText="1"/>
      <protection/>
    </xf>
    <xf numFmtId="174" fontId="23" fillId="35" borderId="1" xfId="0" applyNumberFormat="1" applyFont="1" applyFill="1" applyBorder="1" applyAlignment="1" applyProtection="1">
      <alignment vertical="top"/>
      <protection/>
    </xf>
    <xf numFmtId="173" fontId="23" fillId="35" borderId="1" xfId="73" applyNumberFormat="1" applyFont="1" applyFill="1" applyBorder="1" applyAlignment="1" applyProtection="1">
      <alignment horizontal="left" vertical="top" wrapText="1"/>
      <protection/>
    </xf>
    <xf numFmtId="0" fontId="23" fillId="35" borderId="1" xfId="73" applyNumberFormat="1" applyFont="1" applyFill="1" applyBorder="1" applyAlignment="1" applyProtection="1">
      <alignment vertical="center"/>
      <protection/>
    </xf>
    <xf numFmtId="174" fontId="23" fillId="35" borderId="1" xfId="73" applyNumberFormat="1" applyFont="1" applyFill="1" applyBorder="1" applyAlignment="1" applyProtection="1">
      <alignment vertical="top"/>
      <protection locked="0"/>
    </xf>
    <xf numFmtId="173" fontId="23" fillId="0" borderId="32" xfId="0" applyNumberFormat="1" applyFont="1" applyFill="1" applyBorder="1" applyAlignment="1" applyProtection="1">
      <alignment horizontal="left" vertical="top" wrapText="1"/>
      <protection/>
    </xf>
    <xf numFmtId="172" fontId="23" fillId="0" borderId="32" xfId="0" applyNumberFormat="1" applyFont="1" applyFill="1" applyBorder="1" applyAlignment="1" applyProtection="1">
      <alignment horizontal="center" vertical="top" wrapText="1"/>
      <protection/>
    </xf>
    <xf numFmtId="0" fontId="23" fillId="0" borderId="32" xfId="0" applyNumberFormat="1" applyFont="1" applyFill="1" applyBorder="1" applyAlignment="1" applyProtection="1">
      <alignment horizontal="center" vertical="top" wrapText="1"/>
      <protection/>
    </xf>
    <xf numFmtId="174" fontId="23" fillId="0" borderId="1" xfId="0" applyNumberFormat="1" applyFont="1" applyFill="1" applyBorder="1" applyAlignment="1" applyProtection="1">
      <alignment vertical="top"/>
      <protection locked="0"/>
    </xf>
    <xf numFmtId="172" fontId="60" fillId="35" borderId="1" xfId="73" applyNumberFormat="1" applyFont="1" applyFill="1" applyBorder="1" applyAlignment="1" applyProtection="1">
      <alignment horizontal="left" vertical="top" wrapText="1"/>
      <protection/>
    </xf>
    <xf numFmtId="172" fontId="60" fillId="35" borderId="1" xfId="73" applyNumberFormat="1" applyFont="1" applyFill="1" applyBorder="1" applyAlignment="1" applyProtection="1">
      <alignment horizontal="center" vertical="top" wrapText="1"/>
      <protection/>
    </xf>
    <xf numFmtId="0" fontId="60" fillId="35" borderId="1" xfId="73" applyNumberFormat="1" applyFont="1" applyFill="1" applyBorder="1" applyAlignment="1" applyProtection="1">
      <alignment horizontal="center" vertical="top" wrapText="1"/>
      <protection/>
    </xf>
    <xf numFmtId="1" fontId="60" fillId="35" borderId="1" xfId="73" applyNumberFormat="1" applyFont="1" applyFill="1" applyBorder="1" applyAlignment="1" applyProtection="1">
      <alignment horizontal="right" vertical="top" wrapText="1"/>
      <protection/>
    </xf>
    <xf numFmtId="179" fontId="60" fillId="35" borderId="1" xfId="73" applyNumberFormat="1" applyFont="1" applyFill="1" applyBorder="1" applyAlignment="1" applyProtection="1">
      <alignment horizontal="right" vertical="top" wrapText="1"/>
      <protection/>
    </xf>
    <xf numFmtId="0" fontId="0" fillId="2" borderId="3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24" fillId="0" borderId="31" xfId="0" applyFont="1" applyFill="1" applyBorder="1" applyAlignment="1">
      <alignment vertical="top" wrapText="1" shrinkToFit="1"/>
    </xf>
    <xf numFmtId="172" fontId="23" fillId="0" borderId="32" xfId="0" applyNumberFormat="1" applyFont="1" applyFill="1" applyBorder="1" applyAlignment="1" applyProtection="1">
      <alignment horizontal="left" vertical="top" wrapText="1"/>
      <protection/>
    </xf>
    <xf numFmtId="1" fontId="23" fillId="35" borderId="32" xfId="0" applyNumberFormat="1" applyFont="1" applyFill="1" applyBorder="1" applyAlignment="1" applyProtection="1">
      <alignment horizontal="right" vertical="top" wrapText="1"/>
      <protection/>
    </xf>
    <xf numFmtId="7" fontId="0" fillId="0" borderId="50" xfId="0" applyNumberFormat="1" applyFill="1" applyBorder="1" applyAlignment="1" applyProtection="1">
      <alignment horizontal="right"/>
      <protection/>
    </xf>
    <xf numFmtId="173" fontId="23" fillId="35" borderId="2" xfId="73" applyNumberFormat="1" applyFont="1" applyFill="1" applyBorder="1" applyAlignment="1" applyProtection="1">
      <alignment horizontal="center" vertical="top" wrapText="1"/>
      <protection/>
    </xf>
    <xf numFmtId="0" fontId="4" fillId="35" borderId="0" xfId="0" applyNumberFormat="1" applyFont="1" applyFill="1" applyAlignment="1">
      <alignment horizontal="centerContinuous" vertical="center"/>
    </xf>
    <xf numFmtId="0" fontId="0" fillId="35" borderId="0" xfId="0" applyNumberFormat="1" applyFill="1" applyAlignment="1">
      <alignment horizontal="centerContinuous" vertical="center"/>
    </xf>
    <xf numFmtId="0" fontId="0" fillId="35" borderId="0" xfId="0" applyNumberFormat="1" applyFill="1" applyAlignment="1">
      <alignment/>
    </xf>
    <xf numFmtId="0" fontId="0" fillId="35" borderId="17" xfId="0" applyNumberFormat="1" applyFill="1" applyBorder="1" applyAlignment="1">
      <alignment horizontal="center"/>
    </xf>
    <xf numFmtId="0" fontId="0" fillId="35" borderId="24" xfId="0" applyNumberFormat="1" applyFill="1" applyBorder="1" applyAlignment="1">
      <alignment horizontal="center"/>
    </xf>
    <xf numFmtId="0" fontId="0" fillId="35" borderId="55" xfId="0" applyNumberFormat="1" applyFill="1" applyBorder="1" applyAlignment="1">
      <alignment vertical="center" wrapText="1"/>
    </xf>
    <xf numFmtId="1" fontId="23" fillId="35" borderId="56" xfId="0" applyNumberFormat="1" applyFont="1" applyFill="1" applyBorder="1" applyAlignment="1" applyProtection="1">
      <alignment horizontal="right" vertical="top" wrapText="1"/>
      <protection/>
    </xf>
    <xf numFmtId="0" fontId="0" fillId="35" borderId="13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172" fontId="23" fillId="0" borderId="56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>
      <alignment/>
    </xf>
    <xf numFmtId="0" fontId="24" fillId="2" borderId="0" xfId="0" applyFont="1" applyBorder="1" applyAlignment="1" applyProtection="1">
      <alignment horizontal="center" vertical="center"/>
      <protection/>
    </xf>
    <xf numFmtId="0" fontId="24" fillId="35" borderId="0" xfId="0" applyFont="1" applyFill="1" applyAlignment="1">
      <alignment/>
    </xf>
    <xf numFmtId="0" fontId="24" fillId="35" borderId="31" xfId="0" applyFont="1" applyFill="1" applyBorder="1" applyAlignment="1">
      <alignment/>
    </xf>
    <xf numFmtId="0" fontId="24" fillId="35" borderId="31" xfId="0" applyFont="1" applyFill="1" applyBorder="1" applyAlignment="1">
      <alignment vertical="top" wrapText="1"/>
    </xf>
    <xf numFmtId="0" fontId="0" fillId="35" borderId="31" xfId="0" applyNumberFormat="1" applyFill="1" applyBorder="1" applyAlignment="1">
      <alignment/>
    </xf>
    <xf numFmtId="173" fontId="23" fillId="35" borderId="2" xfId="0" applyNumberFormat="1" applyFont="1" applyFill="1" applyBorder="1" applyAlignment="1" applyProtection="1">
      <alignment horizontal="left" vertical="top" wrapText="1"/>
      <protection/>
    </xf>
    <xf numFmtId="1" fontId="23" fillId="35" borderId="2" xfId="0" applyNumberFormat="1" applyFont="1" applyFill="1" applyBorder="1" applyAlignment="1" applyProtection="1">
      <alignment horizontal="right" vertical="top"/>
      <protection/>
    </xf>
    <xf numFmtId="0" fontId="24" fillId="35" borderId="0" xfId="0" applyFont="1" applyFill="1" applyBorder="1" applyAlignment="1">
      <alignment/>
    </xf>
    <xf numFmtId="173" fontId="23" fillId="35" borderId="2" xfId="0" applyNumberFormat="1" applyFont="1" applyFill="1" applyBorder="1" applyAlignment="1" applyProtection="1">
      <alignment horizontal="right" vertical="top" wrapText="1"/>
      <protection/>
    </xf>
    <xf numFmtId="173" fontId="0" fillId="35" borderId="2" xfId="73" applyNumberFormat="1" applyFont="1" applyFill="1" applyBorder="1" applyAlignment="1" applyProtection="1">
      <alignment horizontal="left" vertical="top" wrapText="1"/>
      <protection/>
    </xf>
    <xf numFmtId="1" fontId="3" fillId="2" borderId="57" xfId="74" applyNumberFormat="1" applyFont="1" applyBorder="1" applyAlignment="1">
      <alignment horizontal="left" vertical="center" wrapText="1"/>
      <protection/>
    </xf>
    <xf numFmtId="0" fontId="0" fillId="2" borderId="58" xfId="74" applyNumberFormat="1" applyBorder="1" applyAlignment="1">
      <alignment vertical="center" wrapText="1"/>
      <protection/>
    </xf>
    <xf numFmtId="0" fontId="0" fillId="2" borderId="59" xfId="74" applyNumberFormat="1" applyBorder="1" applyAlignment="1">
      <alignment vertical="center" wrapText="1"/>
      <protection/>
    </xf>
    <xf numFmtId="2" fontId="3" fillId="2" borderId="60" xfId="74" applyNumberFormat="1" applyFont="1" applyBorder="1" applyAlignment="1">
      <alignment horizontal="left" vertical="center" wrapText="1"/>
      <protection/>
    </xf>
    <xf numFmtId="2" fontId="0" fillId="2" borderId="61" xfId="74" applyNumberFormat="1" applyBorder="1" applyAlignment="1">
      <alignment vertical="center" wrapText="1"/>
      <protection/>
    </xf>
    <xf numFmtId="2" fontId="0" fillId="2" borderId="62" xfId="74" applyNumberFormat="1" applyBorder="1" applyAlignment="1">
      <alignment vertical="center" wrapText="1"/>
      <protection/>
    </xf>
    <xf numFmtId="2" fontId="3" fillId="2" borderId="63" xfId="74" applyNumberFormat="1" applyFont="1" applyBorder="1" applyAlignment="1">
      <alignment horizontal="left" vertical="center" wrapText="1"/>
      <protection/>
    </xf>
    <xf numFmtId="2" fontId="0" fillId="2" borderId="64" xfId="74" applyNumberFormat="1" applyBorder="1" applyAlignment="1">
      <alignment vertical="center" wrapText="1"/>
      <protection/>
    </xf>
    <xf numFmtId="2" fontId="0" fillId="2" borderId="65" xfId="74" applyNumberFormat="1" applyBorder="1" applyAlignment="1">
      <alignment vertical="center" wrapText="1"/>
      <protection/>
    </xf>
    <xf numFmtId="7" fontId="0" fillId="2" borderId="66" xfId="0" applyNumberFormat="1" applyBorder="1" applyAlignment="1">
      <alignment horizontal="center"/>
    </xf>
    <xf numFmtId="0" fontId="0" fillId="2" borderId="67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56" xfId="0" applyNumberFormat="1" applyBorder="1" applyAlignment="1">
      <alignment/>
    </xf>
    <xf numFmtId="0" fontId="0" fillId="2" borderId="31" xfId="0" applyNumberFormat="1" applyBorder="1" applyAlignment="1" quotePrefix="1">
      <alignment/>
    </xf>
    <xf numFmtId="0" fontId="0" fillId="2" borderId="68" xfId="0" applyNumberFormat="1" applyBorder="1" applyAlignment="1">
      <alignment/>
    </xf>
    <xf numFmtId="0" fontId="0" fillId="2" borderId="69" xfId="0" applyNumberFormat="1" applyBorder="1" applyAlignment="1">
      <alignment/>
    </xf>
    <xf numFmtId="1" fontId="6" fillId="2" borderId="33" xfId="0" applyNumberFormat="1" applyFont="1" applyBorder="1" applyAlignment="1">
      <alignment horizontal="left" vertical="center" wrapText="1"/>
    </xf>
    <xf numFmtId="1" fontId="6" fillId="2" borderId="70" xfId="0" applyNumberFormat="1" applyFont="1" applyBorder="1" applyAlignment="1">
      <alignment horizontal="left" vertical="center" wrapText="1"/>
    </xf>
    <xf numFmtId="1" fontId="6" fillId="2" borderId="71" xfId="0" applyNumberFormat="1" applyFont="1" applyBorder="1" applyAlignment="1">
      <alignment horizontal="left" vertical="center" wrapText="1"/>
    </xf>
    <xf numFmtId="1" fontId="6" fillId="2" borderId="18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72" xfId="0" applyNumberFormat="1" applyBorder="1" applyAlignment="1">
      <alignment vertical="center" wrapText="1"/>
    </xf>
    <xf numFmtId="0" fontId="0" fillId="2" borderId="70" xfId="0" applyNumberFormat="1" applyBorder="1" applyAlignment="1">
      <alignment vertical="center" wrapText="1"/>
    </xf>
    <xf numFmtId="0" fontId="0" fillId="2" borderId="71" xfId="0" applyNumberFormat="1" applyBorder="1" applyAlignment="1">
      <alignment vertical="center" wrapText="1"/>
    </xf>
    <xf numFmtId="0" fontId="22" fillId="2" borderId="73" xfId="0" applyNumberFormat="1" applyFont="1" applyBorder="1" applyAlignment="1">
      <alignment horizontal="left" vertical="center"/>
    </xf>
    <xf numFmtId="0" fontId="22" fillId="2" borderId="27" xfId="0" applyNumberFormat="1" applyFont="1" applyBorder="1" applyAlignment="1">
      <alignment horizontal="left" vertical="center"/>
    </xf>
    <xf numFmtId="1" fontId="6" fillId="35" borderId="74" xfId="0" applyNumberFormat="1" applyFont="1" applyFill="1" applyBorder="1" applyAlignment="1">
      <alignment horizontal="left" vertical="center" wrapText="1"/>
    </xf>
    <xf numFmtId="0" fontId="0" fillId="35" borderId="75" xfId="0" applyNumberFormat="1" applyFill="1" applyBorder="1" applyAlignment="1">
      <alignment vertical="center" wrapText="1"/>
    </xf>
    <xf numFmtId="0" fontId="0" fillId="35" borderId="76" xfId="0" applyNumberFormat="1" applyFill="1" applyBorder="1" applyAlignment="1">
      <alignment vertical="center" wrapText="1"/>
    </xf>
    <xf numFmtId="0" fontId="22" fillId="35" borderId="73" xfId="0" applyNumberFormat="1" applyFont="1" applyFill="1" applyBorder="1" applyAlignment="1">
      <alignment horizontal="left" vertical="center"/>
    </xf>
    <xf numFmtId="0" fontId="22" fillId="35" borderId="27" xfId="0" applyNumberFormat="1" applyFont="1" applyFill="1" applyBorder="1" applyAlignment="1">
      <alignment horizontal="left" vertical="center"/>
    </xf>
    <xf numFmtId="1" fontId="6" fillId="35" borderId="18" xfId="0" applyNumberFormat="1" applyFont="1" applyFill="1" applyBorder="1" applyAlignment="1">
      <alignment horizontal="left" vertical="center" wrapText="1"/>
    </xf>
    <xf numFmtId="0" fontId="0" fillId="35" borderId="0" xfId="0" applyNumberFormat="1" applyFill="1" applyBorder="1" applyAlignment="1">
      <alignment vertical="center" wrapText="1"/>
    </xf>
    <xf numFmtId="0" fontId="0" fillId="35" borderId="72" xfId="0" applyNumberFormat="1" applyFill="1" applyBorder="1" applyAlignment="1">
      <alignment vertical="center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 2" xfId="73"/>
    <cellStyle name="Normal 4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8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showZeros="0" tabSelected="1" showOutlineSymbols="0" view="pageBreakPreview" zoomScale="85" zoomScaleNormal="75" zoomScaleSheetLayoutView="85" zoomScalePageLayoutView="0" workbookViewId="0" topLeftCell="B211">
      <selection activeCell="G213" sqref="G213"/>
    </sheetView>
  </sheetViews>
  <sheetFormatPr defaultColWidth="10.5546875" defaultRowHeight="15"/>
  <cols>
    <col min="1" max="1" width="10.5546875" style="12" hidden="1" customWidth="1"/>
    <col min="2" max="2" width="8.77734375" style="7" customWidth="1"/>
    <col min="3" max="3" width="41.6640625" style="0" customWidth="1"/>
    <col min="4" max="4" width="14.3359375" style="14" customWidth="1"/>
    <col min="5" max="5" width="6.77734375" style="0" customWidth="1"/>
    <col min="6" max="6" width="11.77734375" style="246" customWidth="1"/>
    <col min="7" max="7" width="11.77734375" style="12" customWidth="1"/>
    <col min="8" max="8" width="16.77734375" style="12" customWidth="1"/>
  </cols>
  <sheetData>
    <row r="1" spans="1:8" ht="15.75">
      <c r="A1" s="20"/>
      <c r="B1" s="18" t="s">
        <v>451</v>
      </c>
      <c r="C1" s="19"/>
      <c r="D1" s="19"/>
      <c r="E1" s="19"/>
      <c r="F1" s="238"/>
      <c r="G1" s="20"/>
      <c r="H1" s="19"/>
    </row>
    <row r="2" spans="1:8" ht="15">
      <c r="A2" s="17"/>
      <c r="B2" s="39" t="s">
        <v>114</v>
      </c>
      <c r="C2" s="1"/>
      <c r="D2" s="1"/>
      <c r="E2" s="1"/>
      <c r="F2" s="239"/>
      <c r="G2" s="17"/>
      <c r="H2" s="1"/>
    </row>
    <row r="3" spans="1:8" ht="15">
      <c r="A3" s="9"/>
      <c r="B3" s="7" t="s">
        <v>0</v>
      </c>
      <c r="C3" s="25"/>
      <c r="D3" s="25"/>
      <c r="E3" s="25"/>
      <c r="F3" s="240"/>
      <c r="G3" s="24"/>
      <c r="H3" s="23"/>
    </row>
    <row r="4" spans="1:8" ht="15">
      <c r="A4" s="37" t="s">
        <v>23</v>
      </c>
      <c r="B4" s="8" t="s">
        <v>2</v>
      </c>
      <c r="C4" s="3" t="s">
        <v>3</v>
      </c>
      <c r="D4" s="2" t="s">
        <v>4</v>
      </c>
      <c r="E4" s="4" t="s">
        <v>5</v>
      </c>
      <c r="F4" s="241" t="s">
        <v>6</v>
      </c>
      <c r="G4" s="10" t="s">
        <v>7</v>
      </c>
      <c r="H4" s="4" t="s">
        <v>8</v>
      </c>
    </row>
    <row r="5" spans="1:8" ht="21" customHeight="1" thickBot="1">
      <c r="A5" s="13"/>
      <c r="B5" s="28"/>
      <c r="C5" s="29"/>
      <c r="D5" s="30" t="s">
        <v>9</v>
      </c>
      <c r="E5" s="31"/>
      <c r="F5" s="242" t="s">
        <v>10</v>
      </c>
      <c r="G5" s="32"/>
      <c r="H5" s="33"/>
    </row>
    <row r="6" spans="1:8" s="27" customFormat="1" ht="36" customHeight="1" thickTop="1">
      <c r="A6" s="26"/>
      <c r="B6" s="284" t="s">
        <v>414</v>
      </c>
      <c r="C6" s="285"/>
      <c r="D6" s="40"/>
      <c r="E6" s="40"/>
      <c r="F6" s="243"/>
      <c r="G6" s="190"/>
      <c r="H6" s="41" t="s">
        <v>1</v>
      </c>
    </row>
    <row r="7" spans="1:8" s="27" customFormat="1" ht="36" customHeight="1">
      <c r="A7" s="26"/>
      <c r="B7" s="42" t="s">
        <v>11</v>
      </c>
      <c r="C7" s="279" t="s">
        <v>115</v>
      </c>
      <c r="D7" s="280"/>
      <c r="E7" s="280"/>
      <c r="F7" s="281"/>
      <c r="G7" s="191"/>
      <c r="H7" s="43"/>
    </row>
    <row r="8" spans="1:8" s="51" customFormat="1" ht="36" customHeight="1">
      <c r="A8" s="44"/>
      <c r="B8" s="45"/>
      <c r="C8" s="46" t="s">
        <v>19</v>
      </c>
      <c r="D8" s="47"/>
      <c r="E8" s="48"/>
      <c r="F8" s="49"/>
      <c r="G8" s="192"/>
      <c r="H8" s="50"/>
    </row>
    <row r="9" spans="1:8" s="51" customFormat="1" ht="36" customHeight="1">
      <c r="A9" s="52" t="s">
        <v>116</v>
      </c>
      <c r="B9" s="53" t="s">
        <v>27</v>
      </c>
      <c r="C9" s="54" t="s">
        <v>117</v>
      </c>
      <c r="D9" s="55" t="s">
        <v>446</v>
      </c>
      <c r="E9" s="56"/>
      <c r="F9" s="220"/>
      <c r="G9" s="57"/>
      <c r="H9" s="50">
        <f>ROUND(G9*F9,2)</f>
        <v>0</v>
      </c>
    </row>
    <row r="10" spans="1:8" s="51" customFormat="1" ht="36" customHeight="1">
      <c r="A10" s="52" t="s">
        <v>119</v>
      </c>
      <c r="B10" s="58" t="s">
        <v>31</v>
      </c>
      <c r="C10" s="54" t="s">
        <v>120</v>
      </c>
      <c r="D10" s="55"/>
      <c r="E10" s="56" t="s">
        <v>37</v>
      </c>
      <c r="F10" s="216">
        <v>15</v>
      </c>
      <c r="G10" s="87"/>
      <c r="H10" s="50">
        <f>ROUND(G10*F10,2)</f>
        <v>0</v>
      </c>
    </row>
    <row r="11" spans="1:8" s="51" customFormat="1" ht="36" customHeight="1">
      <c r="A11" s="52" t="s">
        <v>121</v>
      </c>
      <c r="B11" s="58" t="s">
        <v>41</v>
      </c>
      <c r="C11" s="54" t="s">
        <v>452</v>
      </c>
      <c r="D11" s="55"/>
      <c r="E11" s="56" t="s">
        <v>37</v>
      </c>
      <c r="F11" s="216">
        <v>17</v>
      </c>
      <c r="G11" s="87"/>
      <c r="H11" s="50">
        <f>ROUND(G11*F11,2)</f>
        <v>0</v>
      </c>
    </row>
    <row r="12" spans="1:8" s="51" customFormat="1" ht="36" customHeight="1">
      <c r="A12" s="52" t="s">
        <v>122</v>
      </c>
      <c r="B12" s="53" t="s">
        <v>29</v>
      </c>
      <c r="C12" s="54" t="s">
        <v>123</v>
      </c>
      <c r="D12" s="55" t="s">
        <v>118</v>
      </c>
      <c r="E12" s="56"/>
      <c r="F12" s="216"/>
      <c r="G12" s="57"/>
      <c r="H12" s="50"/>
    </row>
    <row r="13" spans="1:8" s="51" customFormat="1" ht="36" customHeight="1">
      <c r="A13" s="52" t="s">
        <v>124</v>
      </c>
      <c r="B13" s="58" t="s">
        <v>31</v>
      </c>
      <c r="C13" s="54" t="s">
        <v>125</v>
      </c>
      <c r="D13" s="55"/>
      <c r="E13" s="56" t="s">
        <v>37</v>
      </c>
      <c r="F13" s="216">
        <v>10</v>
      </c>
      <c r="G13" s="87"/>
      <c r="H13" s="50">
        <f>ROUND(G13*F13,2)</f>
        <v>0</v>
      </c>
    </row>
    <row r="14" spans="1:8" s="51" customFormat="1" ht="36" customHeight="1">
      <c r="A14" s="52" t="s">
        <v>126</v>
      </c>
      <c r="B14" s="53" t="s">
        <v>127</v>
      </c>
      <c r="C14" s="54" t="s">
        <v>128</v>
      </c>
      <c r="D14" s="55" t="s">
        <v>118</v>
      </c>
      <c r="E14" s="56"/>
      <c r="F14" s="216"/>
      <c r="G14" s="57"/>
      <c r="H14" s="50"/>
    </row>
    <row r="15" spans="1:8" s="51" customFormat="1" ht="36" customHeight="1">
      <c r="A15" s="52" t="s">
        <v>129</v>
      </c>
      <c r="B15" s="58" t="s">
        <v>31</v>
      </c>
      <c r="C15" s="54" t="s">
        <v>130</v>
      </c>
      <c r="D15" s="55"/>
      <c r="E15" s="56"/>
      <c r="F15" s="216"/>
      <c r="G15" s="57"/>
      <c r="H15" s="50"/>
    </row>
    <row r="16" spans="1:8" s="64" customFormat="1" ht="43.5" customHeight="1">
      <c r="A16" s="59" t="s">
        <v>131</v>
      </c>
      <c r="B16" s="60" t="s">
        <v>132</v>
      </c>
      <c r="C16" s="61" t="s">
        <v>422</v>
      </c>
      <c r="D16" s="62"/>
      <c r="E16" s="63" t="s">
        <v>50</v>
      </c>
      <c r="F16" s="70">
        <v>45</v>
      </c>
      <c r="G16" s="87"/>
      <c r="H16" s="50">
        <f>ROUND(G16*F16,2)</f>
        <v>0</v>
      </c>
    </row>
    <row r="17" spans="1:8" s="64" customFormat="1" ht="43.5" customHeight="1">
      <c r="A17" s="59" t="s">
        <v>133</v>
      </c>
      <c r="B17" s="60" t="s">
        <v>134</v>
      </c>
      <c r="C17" s="65" t="s">
        <v>135</v>
      </c>
      <c r="D17" s="62"/>
      <c r="E17" s="63" t="s">
        <v>50</v>
      </c>
      <c r="F17" s="70">
        <v>170</v>
      </c>
      <c r="G17" s="87"/>
      <c r="H17" s="50">
        <f>ROUND(G17*F17,2)</f>
        <v>0</v>
      </c>
    </row>
    <row r="18" spans="1:8" s="51" customFormat="1" ht="36" customHeight="1">
      <c r="A18" s="52" t="s">
        <v>129</v>
      </c>
      <c r="B18" s="58" t="s">
        <v>41</v>
      </c>
      <c r="C18" s="54" t="s">
        <v>136</v>
      </c>
      <c r="D18" s="55"/>
      <c r="E18" s="56"/>
      <c r="F18" s="216"/>
      <c r="G18" s="57"/>
      <c r="H18" s="50"/>
    </row>
    <row r="19" spans="1:8" s="64" customFormat="1" ht="43.5" customHeight="1">
      <c r="A19" s="59" t="s">
        <v>131</v>
      </c>
      <c r="B19" s="60" t="s">
        <v>132</v>
      </c>
      <c r="C19" s="61" t="s">
        <v>422</v>
      </c>
      <c r="D19" s="62"/>
      <c r="E19" s="63" t="s">
        <v>50</v>
      </c>
      <c r="F19" s="70">
        <v>20</v>
      </c>
      <c r="G19" s="87"/>
      <c r="H19" s="50">
        <f>ROUND(G19*F19,2)</f>
        <v>0</v>
      </c>
    </row>
    <row r="20" spans="1:8" s="64" customFormat="1" ht="43.5" customHeight="1">
      <c r="A20" s="59" t="s">
        <v>133</v>
      </c>
      <c r="B20" s="60" t="s">
        <v>134</v>
      </c>
      <c r="C20" s="65" t="s">
        <v>135</v>
      </c>
      <c r="D20" s="62"/>
      <c r="E20" s="63" t="s">
        <v>50</v>
      </c>
      <c r="F20" s="70">
        <v>245</v>
      </c>
      <c r="G20" s="87"/>
      <c r="H20" s="50">
        <f>ROUND(G20*F20,2)</f>
        <v>0</v>
      </c>
    </row>
    <row r="21" spans="1:8" s="51" customFormat="1" ht="36" customHeight="1">
      <c r="A21" s="52" t="s">
        <v>129</v>
      </c>
      <c r="B21" s="58" t="s">
        <v>51</v>
      </c>
      <c r="C21" s="54" t="s">
        <v>137</v>
      </c>
      <c r="D21" s="55"/>
      <c r="E21" s="56"/>
      <c r="F21" s="216"/>
      <c r="G21" s="57"/>
      <c r="H21" s="50"/>
    </row>
    <row r="22" spans="1:8" s="64" customFormat="1" ht="43.5" customHeight="1">
      <c r="A22" s="59" t="s">
        <v>131</v>
      </c>
      <c r="B22" s="60" t="s">
        <v>132</v>
      </c>
      <c r="C22" s="61" t="s">
        <v>422</v>
      </c>
      <c r="D22" s="62"/>
      <c r="E22" s="63" t="s">
        <v>50</v>
      </c>
      <c r="F22" s="70">
        <v>16</v>
      </c>
      <c r="G22" s="87"/>
      <c r="H22" s="50">
        <f>ROUND(G22*F22,2)</f>
        <v>0</v>
      </c>
    </row>
    <row r="23" spans="1:8" s="51" customFormat="1" ht="36" customHeight="1">
      <c r="A23" s="52" t="s">
        <v>129</v>
      </c>
      <c r="B23" s="58" t="s">
        <v>65</v>
      </c>
      <c r="C23" s="54" t="s">
        <v>138</v>
      </c>
      <c r="D23" s="55"/>
      <c r="E23" s="56"/>
      <c r="F23" s="216"/>
      <c r="G23" s="57"/>
      <c r="H23" s="50"/>
    </row>
    <row r="24" spans="1:8" s="64" customFormat="1" ht="43.5" customHeight="1">
      <c r="A24" s="59" t="s">
        <v>131</v>
      </c>
      <c r="B24" s="60" t="s">
        <v>132</v>
      </c>
      <c r="C24" s="61" t="s">
        <v>422</v>
      </c>
      <c r="D24" s="62"/>
      <c r="E24" s="63" t="s">
        <v>50</v>
      </c>
      <c r="F24" s="70">
        <v>16</v>
      </c>
      <c r="G24" s="87"/>
      <c r="H24" s="50">
        <f>ROUND(G24*F24,2)</f>
        <v>0</v>
      </c>
    </row>
    <row r="25" spans="1:8" s="64" customFormat="1" ht="30" customHeight="1">
      <c r="A25" s="59" t="s">
        <v>139</v>
      </c>
      <c r="B25" s="254" t="s">
        <v>140</v>
      </c>
      <c r="C25" s="130" t="s">
        <v>141</v>
      </c>
      <c r="D25" s="131" t="s">
        <v>118</v>
      </c>
      <c r="E25" s="132" t="s">
        <v>50</v>
      </c>
      <c r="F25" s="133">
        <v>30</v>
      </c>
      <c r="G25" s="82"/>
      <c r="H25" s="83">
        <f>ROUND(G25*F25,2)</f>
        <v>0</v>
      </c>
    </row>
    <row r="26" spans="1:8" s="51" customFormat="1" ht="36" customHeight="1">
      <c r="A26" s="52" t="s">
        <v>142</v>
      </c>
      <c r="B26" s="72" t="s">
        <v>143</v>
      </c>
      <c r="C26" s="65" t="s">
        <v>144</v>
      </c>
      <c r="D26" s="73" t="s">
        <v>118</v>
      </c>
      <c r="E26" s="74"/>
      <c r="F26" s="216"/>
      <c r="G26" s="75"/>
      <c r="H26" s="71"/>
    </row>
    <row r="27" spans="1:8" s="51" customFormat="1" ht="36" customHeight="1">
      <c r="A27" s="52" t="s">
        <v>145</v>
      </c>
      <c r="B27" s="76" t="s">
        <v>31</v>
      </c>
      <c r="C27" s="65" t="s">
        <v>165</v>
      </c>
      <c r="D27" s="73"/>
      <c r="E27" s="74"/>
      <c r="F27" s="216"/>
      <c r="G27" s="220"/>
      <c r="H27" s="218"/>
    </row>
    <row r="28" spans="1:10" s="51" customFormat="1" ht="36" customHeight="1">
      <c r="A28" s="52" t="s">
        <v>147</v>
      </c>
      <c r="B28" s="86" t="s">
        <v>132</v>
      </c>
      <c r="C28" s="65" t="s">
        <v>148</v>
      </c>
      <c r="D28" s="73"/>
      <c r="E28" s="74" t="s">
        <v>149</v>
      </c>
      <c r="F28" s="216">
        <v>5</v>
      </c>
      <c r="G28" s="221"/>
      <c r="H28" s="218">
        <f>ROUND(G28*F28,2)</f>
        <v>0</v>
      </c>
      <c r="I28" s="212"/>
      <c r="J28" s="213"/>
    </row>
    <row r="29" spans="1:8" s="51" customFormat="1" ht="36" customHeight="1">
      <c r="A29" s="52" t="s">
        <v>145</v>
      </c>
      <c r="B29" s="76" t="s">
        <v>41</v>
      </c>
      <c r="C29" s="65" t="s">
        <v>146</v>
      </c>
      <c r="D29" s="73"/>
      <c r="E29" s="74"/>
      <c r="F29" s="216"/>
      <c r="G29" s="220"/>
      <c r="H29" s="218"/>
    </row>
    <row r="30" spans="1:10" s="51" customFormat="1" ht="36" customHeight="1">
      <c r="A30" s="52" t="s">
        <v>147</v>
      </c>
      <c r="B30" s="86" t="s">
        <v>132</v>
      </c>
      <c r="C30" s="65" t="s">
        <v>148</v>
      </c>
      <c r="D30" s="73"/>
      <c r="E30" s="74" t="s">
        <v>149</v>
      </c>
      <c r="F30" s="216">
        <v>6</v>
      </c>
      <c r="G30" s="221"/>
      <c r="H30" s="218">
        <f>ROUND(G30*F30,2)</f>
        <v>0</v>
      </c>
      <c r="I30" s="212"/>
      <c r="J30" s="213"/>
    </row>
    <row r="31" spans="1:8" s="51" customFormat="1" ht="36" customHeight="1">
      <c r="A31" s="52" t="s">
        <v>145</v>
      </c>
      <c r="B31" s="76" t="s">
        <v>51</v>
      </c>
      <c r="C31" s="65" t="s">
        <v>423</v>
      </c>
      <c r="D31" s="73"/>
      <c r="E31" s="74"/>
      <c r="F31" s="216"/>
      <c r="G31" s="220"/>
      <c r="H31" s="218"/>
    </row>
    <row r="32" spans="1:10" s="51" customFormat="1" ht="36" customHeight="1">
      <c r="A32" s="52" t="s">
        <v>147</v>
      </c>
      <c r="B32" s="86" t="s">
        <v>132</v>
      </c>
      <c r="C32" s="65" t="s">
        <v>148</v>
      </c>
      <c r="D32" s="73"/>
      <c r="E32" s="74" t="s">
        <v>149</v>
      </c>
      <c r="F32" s="216">
        <v>3</v>
      </c>
      <c r="G32" s="221"/>
      <c r="H32" s="218">
        <f>ROUND(G32*F32,2)</f>
        <v>0</v>
      </c>
      <c r="I32" s="212"/>
      <c r="J32" s="213"/>
    </row>
    <row r="33" spans="1:8" s="51" customFormat="1" ht="36" customHeight="1">
      <c r="A33" s="52" t="s">
        <v>145</v>
      </c>
      <c r="B33" s="76" t="s">
        <v>65</v>
      </c>
      <c r="C33" s="65" t="s">
        <v>424</v>
      </c>
      <c r="D33" s="73"/>
      <c r="E33" s="74"/>
      <c r="F33" s="216"/>
      <c r="G33" s="75"/>
      <c r="H33" s="71"/>
    </row>
    <row r="34" spans="1:10" s="51" customFormat="1" ht="36" customHeight="1">
      <c r="A34" s="52" t="s">
        <v>147</v>
      </c>
      <c r="B34" s="86" t="s">
        <v>132</v>
      </c>
      <c r="C34" s="65" t="s">
        <v>148</v>
      </c>
      <c r="D34" s="73"/>
      <c r="E34" s="74" t="s">
        <v>149</v>
      </c>
      <c r="F34" s="216">
        <v>6</v>
      </c>
      <c r="G34" s="221"/>
      <c r="H34" s="218">
        <f>ROUND(G34*F34,2)</f>
        <v>0</v>
      </c>
      <c r="I34" s="212"/>
      <c r="J34" s="213"/>
    </row>
    <row r="35" spans="1:10" s="51" customFormat="1" ht="36" customHeight="1">
      <c r="A35" s="59" t="s">
        <v>416</v>
      </c>
      <c r="B35" s="112" t="s">
        <v>151</v>
      </c>
      <c r="C35" s="206" t="s">
        <v>417</v>
      </c>
      <c r="D35" s="62" t="s">
        <v>118</v>
      </c>
      <c r="E35" s="63"/>
      <c r="F35" s="70"/>
      <c r="G35" s="220"/>
      <c r="H35" s="218"/>
      <c r="I35" s="212"/>
      <c r="J35" s="213"/>
    </row>
    <row r="36" spans="1:10" s="51" customFormat="1" ht="36" customHeight="1">
      <c r="A36" s="59" t="s">
        <v>418</v>
      </c>
      <c r="B36" s="129" t="s">
        <v>31</v>
      </c>
      <c r="C36" s="206" t="s">
        <v>419</v>
      </c>
      <c r="D36" s="62"/>
      <c r="E36" s="63" t="s">
        <v>37</v>
      </c>
      <c r="F36" s="216">
        <v>4</v>
      </c>
      <c r="G36" s="221"/>
      <c r="H36" s="218">
        <f>ROUND(G36*F36,2)</f>
        <v>0</v>
      </c>
      <c r="I36" s="212"/>
      <c r="J36" s="213"/>
    </row>
    <row r="37" spans="1:16" s="211" customFormat="1" ht="39.75" customHeight="1">
      <c r="A37" s="59" t="s">
        <v>403</v>
      </c>
      <c r="B37" s="66" t="s">
        <v>162</v>
      </c>
      <c r="C37" s="206" t="s">
        <v>404</v>
      </c>
      <c r="D37" s="62" t="s">
        <v>118</v>
      </c>
      <c r="E37" s="63"/>
      <c r="F37" s="70"/>
      <c r="G37" s="220"/>
      <c r="H37" s="136"/>
      <c r="I37" s="214"/>
      <c r="J37" s="215"/>
      <c r="K37" s="207"/>
      <c r="L37" s="208"/>
      <c r="M37" s="209"/>
      <c r="N37" s="209"/>
      <c r="O37" s="209"/>
      <c r="P37" s="210"/>
    </row>
    <row r="38" spans="1:16" s="211" customFormat="1" ht="39.75" customHeight="1">
      <c r="A38" s="59" t="s">
        <v>405</v>
      </c>
      <c r="B38" s="92" t="s">
        <v>31</v>
      </c>
      <c r="C38" s="206" t="s">
        <v>406</v>
      </c>
      <c r="D38" s="62"/>
      <c r="E38" s="63" t="s">
        <v>37</v>
      </c>
      <c r="F38" s="229">
        <v>2</v>
      </c>
      <c r="G38" s="221"/>
      <c r="H38" s="218">
        <f>ROUND(G38*F38,2)</f>
        <v>0</v>
      </c>
      <c r="I38" s="214"/>
      <c r="J38" s="215"/>
      <c r="K38" s="207"/>
      <c r="L38" s="208"/>
      <c r="M38" s="209"/>
      <c r="N38" s="209"/>
      <c r="O38" s="209"/>
      <c r="P38" s="210"/>
    </row>
    <row r="39" spans="1:10" s="51" customFormat="1" ht="36" customHeight="1">
      <c r="A39" s="84" t="s">
        <v>150</v>
      </c>
      <c r="B39" s="217" t="s">
        <v>168</v>
      </c>
      <c r="C39" s="85" t="s">
        <v>152</v>
      </c>
      <c r="D39" s="73" t="s">
        <v>118</v>
      </c>
      <c r="E39" s="74"/>
      <c r="F39" s="216"/>
      <c r="G39" s="220"/>
      <c r="H39" s="218"/>
      <c r="I39" s="212"/>
      <c r="J39" s="213"/>
    </row>
    <row r="40" spans="1:8" s="51" customFormat="1" ht="36" customHeight="1">
      <c r="A40" s="84" t="s">
        <v>410</v>
      </c>
      <c r="B40" s="76" t="s">
        <v>31</v>
      </c>
      <c r="C40" s="85" t="s">
        <v>153</v>
      </c>
      <c r="D40" s="73"/>
      <c r="E40" s="74"/>
      <c r="F40" s="216"/>
      <c r="G40" s="75"/>
      <c r="H40" s="71"/>
    </row>
    <row r="41" spans="1:8" s="51" customFormat="1" ht="36" customHeight="1">
      <c r="A41" s="84"/>
      <c r="B41" s="86" t="s">
        <v>132</v>
      </c>
      <c r="C41" s="65" t="s">
        <v>154</v>
      </c>
      <c r="D41" s="73"/>
      <c r="E41" s="74" t="s">
        <v>37</v>
      </c>
      <c r="F41" s="216">
        <v>2</v>
      </c>
      <c r="G41" s="87"/>
      <c r="H41" s="71">
        <f>ROUND(G41*F41,2)</f>
        <v>0</v>
      </c>
    </row>
    <row r="42" spans="1:8" s="51" customFormat="1" ht="36" customHeight="1">
      <c r="A42" s="84"/>
      <c r="B42" s="86" t="s">
        <v>134</v>
      </c>
      <c r="C42" s="65" t="s">
        <v>155</v>
      </c>
      <c r="D42" s="73"/>
      <c r="E42" s="74" t="s">
        <v>37</v>
      </c>
      <c r="F42" s="216">
        <v>1</v>
      </c>
      <c r="G42" s="87"/>
      <c r="H42" s="71">
        <f>ROUND(G42*F42,2)</f>
        <v>0</v>
      </c>
    </row>
    <row r="43" spans="1:8" s="51" customFormat="1" ht="36" customHeight="1">
      <c r="A43" s="84"/>
      <c r="B43" s="86" t="s">
        <v>425</v>
      </c>
      <c r="C43" s="65" t="s">
        <v>156</v>
      </c>
      <c r="D43" s="73"/>
      <c r="E43" s="74" t="s">
        <v>37</v>
      </c>
      <c r="F43" s="216">
        <v>2</v>
      </c>
      <c r="G43" s="87"/>
      <c r="H43" s="71">
        <f>ROUND(G43*F43,2)</f>
        <v>0</v>
      </c>
    </row>
    <row r="44" spans="1:8" s="51" customFormat="1" ht="36" customHeight="1">
      <c r="A44" s="84"/>
      <c r="B44" s="86" t="s">
        <v>426</v>
      </c>
      <c r="C44" s="65" t="s">
        <v>157</v>
      </c>
      <c r="D44" s="73"/>
      <c r="E44" s="74" t="s">
        <v>37</v>
      </c>
      <c r="F44" s="216">
        <v>2</v>
      </c>
      <c r="G44" s="87"/>
      <c r="H44" s="71">
        <f>ROUND(G44*F44,2)</f>
        <v>0</v>
      </c>
    </row>
    <row r="45" spans="1:8" s="51" customFormat="1" ht="36" customHeight="1">
      <c r="A45" s="84" t="s">
        <v>410</v>
      </c>
      <c r="B45" s="76" t="s">
        <v>41</v>
      </c>
      <c r="C45" s="85" t="s">
        <v>158</v>
      </c>
      <c r="D45" s="73"/>
      <c r="E45" s="74"/>
      <c r="F45" s="216"/>
      <c r="G45" s="220"/>
      <c r="H45" s="218"/>
    </row>
    <row r="46" spans="1:8" s="51" customFormat="1" ht="36" customHeight="1">
      <c r="A46" s="84"/>
      <c r="B46" s="86" t="s">
        <v>132</v>
      </c>
      <c r="C46" s="65" t="s">
        <v>157</v>
      </c>
      <c r="D46" s="73"/>
      <c r="E46" s="74" t="s">
        <v>37</v>
      </c>
      <c r="F46" s="216">
        <v>3</v>
      </c>
      <c r="G46" s="221"/>
      <c r="H46" s="218">
        <f>ROUND(G46*F46,2)</f>
        <v>0</v>
      </c>
    </row>
    <row r="47" spans="1:8" s="51" customFormat="1" ht="36" customHeight="1">
      <c r="A47" s="84" t="s">
        <v>410</v>
      </c>
      <c r="B47" s="76" t="s">
        <v>51</v>
      </c>
      <c r="C47" s="85" t="s">
        <v>160</v>
      </c>
      <c r="D47" s="73"/>
      <c r="E47" s="74"/>
      <c r="F47" s="216"/>
      <c r="G47" s="75"/>
      <c r="H47" s="71"/>
    </row>
    <row r="48" spans="1:8" s="51" customFormat="1" ht="36" customHeight="1">
      <c r="A48" s="84"/>
      <c r="B48" s="86" t="s">
        <v>132</v>
      </c>
      <c r="C48" s="65" t="s">
        <v>157</v>
      </c>
      <c r="D48" s="73"/>
      <c r="E48" s="74" t="s">
        <v>37</v>
      </c>
      <c r="F48" s="216">
        <v>2</v>
      </c>
      <c r="G48" s="87"/>
      <c r="H48" s="71">
        <f>ROUND(G48*F48,2)</f>
        <v>0</v>
      </c>
    </row>
    <row r="49" spans="1:8" s="51" customFormat="1" ht="36" customHeight="1">
      <c r="A49" s="84" t="s">
        <v>410</v>
      </c>
      <c r="B49" s="76" t="s">
        <v>65</v>
      </c>
      <c r="C49" s="85" t="s">
        <v>437</v>
      </c>
      <c r="D49" s="73"/>
      <c r="E49" s="74"/>
      <c r="F49" s="216"/>
      <c r="G49" s="220"/>
      <c r="H49" s="218"/>
    </row>
    <row r="50" spans="1:8" s="51" customFormat="1" ht="36" customHeight="1">
      <c r="A50" s="84"/>
      <c r="B50" s="86" t="s">
        <v>132</v>
      </c>
      <c r="C50" s="65" t="s">
        <v>438</v>
      </c>
      <c r="D50" s="73"/>
      <c r="E50" s="74" t="s">
        <v>37</v>
      </c>
      <c r="F50" s="216">
        <v>1</v>
      </c>
      <c r="G50" s="221"/>
      <c r="H50" s="218">
        <f>ROUND(G50*F50,2)</f>
        <v>0</v>
      </c>
    </row>
    <row r="51" spans="1:8" s="91" customFormat="1" ht="43.5" customHeight="1">
      <c r="A51" s="88" t="s">
        <v>161</v>
      </c>
      <c r="B51" s="219" t="s">
        <v>171</v>
      </c>
      <c r="C51" s="89" t="s">
        <v>163</v>
      </c>
      <c r="D51" s="68" t="s">
        <v>118</v>
      </c>
      <c r="E51" s="69"/>
      <c r="F51" s="70"/>
      <c r="G51" s="220"/>
      <c r="H51" s="90"/>
    </row>
    <row r="52" spans="1:8" s="91" customFormat="1" ht="30" customHeight="1">
      <c r="A52" s="88" t="s">
        <v>164</v>
      </c>
      <c r="B52" s="92" t="s">
        <v>31</v>
      </c>
      <c r="C52" s="89" t="s">
        <v>165</v>
      </c>
      <c r="D52" s="68"/>
      <c r="E52" s="69" t="s">
        <v>37</v>
      </c>
      <c r="F52" s="70">
        <v>2</v>
      </c>
      <c r="G52" s="87"/>
      <c r="H52" s="71">
        <f>ROUND(G52*F52,2)</f>
        <v>0</v>
      </c>
    </row>
    <row r="53" spans="1:8" s="91" customFormat="1" ht="30" customHeight="1">
      <c r="A53" s="88" t="s">
        <v>164</v>
      </c>
      <c r="B53" s="92" t="s">
        <v>41</v>
      </c>
      <c r="C53" s="89" t="s">
        <v>166</v>
      </c>
      <c r="D53" s="68"/>
      <c r="E53" s="69" t="s">
        <v>37</v>
      </c>
      <c r="F53" s="70">
        <v>2</v>
      </c>
      <c r="G53" s="87"/>
      <c r="H53" s="71">
        <f>ROUND(G53*F53,2)</f>
        <v>0</v>
      </c>
    </row>
    <row r="54" spans="1:8" s="51" customFormat="1" ht="36" customHeight="1">
      <c r="A54" s="84" t="s">
        <v>167</v>
      </c>
      <c r="B54" s="115" t="s">
        <v>175</v>
      </c>
      <c r="C54" s="78" t="s">
        <v>169</v>
      </c>
      <c r="D54" s="79" t="s">
        <v>118</v>
      </c>
      <c r="E54" s="80" t="s">
        <v>37</v>
      </c>
      <c r="F54" s="81">
        <v>6</v>
      </c>
      <c r="G54" s="82"/>
      <c r="H54" s="83">
        <f>ROUND(G54*F54,2)</f>
        <v>0</v>
      </c>
    </row>
    <row r="55" spans="1:8" s="51" customFormat="1" ht="36" customHeight="1">
      <c r="A55" s="59" t="s">
        <v>170</v>
      </c>
      <c r="B55" s="219" t="s">
        <v>178</v>
      </c>
      <c r="C55" s="65" t="s">
        <v>172</v>
      </c>
      <c r="D55" s="55" t="s">
        <v>118</v>
      </c>
      <c r="E55" s="74" t="s">
        <v>37</v>
      </c>
      <c r="F55" s="216">
        <v>4</v>
      </c>
      <c r="G55" s="87"/>
      <c r="H55" s="71">
        <f>ROUND(G55*F55,2)</f>
        <v>0</v>
      </c>
    </row>
    <row r="56" spans="1:8" s="51" customFormat="1" ht="36" customHeight="1">
      <c r="A56" s="84" t="s">
        <v>174</v>
      </c>
      <c r="B56" s="219" t="s">
        <v>181</v>
      </c>
      <c r="C56" s="65" t="s">
        <v>176</v>
      </c>
      <c r="D56" s="73" t="s">
        <v>177</v>
      </c>
      <c r="E56" s="74" t="s">
        <v>50</v>
      </c>
      <c r="F56" s="216">
        <v>430</v>
      </c>
      <c r="G56" s="87"/>
      <c r="H56" s="71">
        <f>ROUND(G56*F56,2)</f>
        <v>0</v>
      </c>
    </row>
    <row r="57" spans="1:16" s="211" customFormat="1" ht="30" customHeight="1">
      <c r="A57" s="59" t="s">
        <v>427</v>
      </c>
      <c r="B57" s="217" t="s">
        <v>185</v>
      </c>
      <c r="C57" s="206" t="s">
        <v>428</v>
      </c>
      <c r="D57" s="62" t="s">
        <v>429</v>
      </c>
      <c r="E57" s="63"/>
      <c r="F57" s="70"/>
      <c r="G57" s="220"/>
      <c r="H57" s="136"/>
      <c r="I57" s="214"/>
      <c r="J57" s="215"/>
      <c r="K57" s="207"/>
      <c r="L57" s="208"/>
      <c r="M57" s="209"/>
      <c r="N57" s="209"/>
      <c r="O57" s="209"/>
      <c r="P57" s="210"/>
    </row>
    <row r="58" spans="1:16" s="64" customFormat="1" ht="30" customHeight="1">
      <c r="A58" s="59" t="s">
        <v>430</v>
      </c>
      <c r="B58" s="129" t="s">
        <v>31</v>
      </c>
      <c r="C58" s="61" t="s">
        <v>431</v>
      </c>
      <c r="D58" s="62"/>
      <c r="E58" s="63" t="s">
        <v>50</v>
      </c>
      <c r="F58" s="70">
        <v>69</v>
      </c>
      <c r="G58" s="225"/>
      <c r="H58" s="50">
        <f>ROUND(G58*F58,2)</f>
        <v>0</v>
      </c>
      <c r="I58" s="233"/>
      <c r="J58" s="215"/>
      <c r="K58" s="207"/>
      <c r="L58" s="208"/>
      <c r="M58" s="209"/>
      <c r="N58" s="209"/>
      <c r="O58" s="209"/>
      <c r="P58" s="210"/>
    </row>
    <row r="59" spans="1:8" s="51" customFormat="1" ht="36" customHeight="1">
      <c r="A59" s="84"/>
      <c r="B59" s="219" t="s">
        <v>192</v>
      </c>
      <c r="C59" s="65" t="s">
        <v>179</v>
      </c>
      <c r="D59" s="73" t="s">
        <v>180</v>
      </c>
      <c r="E59" s="74" t="s">
        <v>50</v>
      </c>
      <c r="F59" s="216">
        <v>290</v>
      </c>
      <c r="G59" s="225"/>
      <c r="H59" s="71">
        <f>ROUND(G59*F59,2)</f>
        <v>0</v>
      </c>
    </row>
    <row r="60" spans="1:8" s="51" customFormat="1" ht="36" customHeight="1">
      <c r="A60" s="84"/>
      <c r="B60" s="219" t="s">
        <v>198</v>
      </c>
      <c r="C60" s="65" t="s">
        <v>182</v>
      </c>
      <c r="D60" s="73" t="s">
        <v>442</v>
      </c>
      <c r="E60" s="74"/>
      <c r="F60" s="216"/>
      <c r="G60" s="193"/>
      <c r="H60" s="218"/>
    </row>
    <row r="61" spans="1:8" s="51" customFormat="1" ht="36" customHeight="1">
      <c r="A61" s="84"/>
      <c r="B61" s="76" t="s">
        <v>31</v>
      </c>
      <c r="C61" s="226" t="s">
        <v>434</v>
      </c>
      <c r="D61" s="227"/>
      <c r="E61" s="228"/>
      <c r="F61" s="229"/>
      <c r="G61" s="193"/>
      <c r="H61" s="218"/>
    </row>
    <row r="62" spans="1:8" s="51" customFormat="1" ht="36" customHeight="1">
      <c r="A62" s="84"/>
      <c r="B62" s="86" t="s">
        <v>132</v>
      </c>
      <c r="C62" s="226" t="s">
        <v>183</v>
      </c>
      <c r="D62" s="227"/>
      <c r="E62" s="228" t="s">
        <v>91</v>
      </c>
      <c r="F62" s="230">
        <v>5</v>
      </c>
      <c r="G62" s="221"/>
      <c r="H62" s="218">
        <f>ROUND(G62*F62,2)</f>
        <v>0</v>
      </c>
    </row>
    <row r="63" spans="1:8" s="51" customFormat="1" ht="36" customHeight="1">
      <c r="A63" s="84"/>
      <c r="B63" s="76" t="s">
        <v>41</v>
      </c>
      <c r="C63" s="226" t="s">
        <v>184</v>
      </c>
      <c r="D63" s="227"/>
      <c r="E63" s="228"/>
      <c r="F63" s="230"/>
      <c r="G63" s="193"/>
      <c r="H63" s="218"/>
    </row>
    <row r="64" spans="1:8" s="51" customFormat="1" ht="36" customHeight="1">
      <c r="A64" s="84"/>
      <c r="B64" s="86" t="s">
        <v>132</v>
      </c>
      <c r="C64" s="226" t="s">
        <v>183</v>
      </c>
      <c r="D64" s="227"/>
      <c r="E64" s="228" t="s">
        <v>91</v>
      </c>
      <c r="F64" s="230">
        <v>25</v>
      </c>
      <c r="G64" s="221"/>
      <c r="H64" s="218">
        <f>ROUND(G64*F64,2)</f>
        <v>0</v>
      </c>
    </row>
    <row r="65" spans="1:8" s="51" customFormat="1" ht="36" customHeight="1">
      <c r="A65" s="84"/>
      <c r="B65" s="76" t="s">
        <v>51</v>
      </c>
      <c r="C65" s="226" t="s">
        <v>433</v>
      </c>
      <c r="D65" s="227"/>
      <c r="E65" s="228"/>
      <c r="F65" s="230"/>
      <c r="G65" s="193"/>
      <c r="H65" s="218"/>
    </row>
    <row r="66" spans="1:8" s="51" customFormat="1" ht="36" customHeight="1">
      <c r="A66" s="84"/>
      <c r="B66" s="86" t="s">
        <v>132</v>
      </c>
      <c r="C66" s="226" t="s">
        <v>435</v>
      </c>
      <c r="D66" s="227"/>
      <c r="E66" s="228" t="s">
        <v>91</v>
      </c>
      <c r="F66" s="230">
        <v>13</v>
      </c>
      <c r="G66" s="221"/>
      <c r="H66" s="218">
        <f>ROUND(G66*F66,2)</f>
        <v>0</v>
      </c>
    </row>
    <row r="67" spans="1:8" s="51" customFormat="1" ht="36" customHeight="1">
      <c r="A67" s="84"/>
      <c r="B67" s="86" t="s">
        <v>134</v>
      </c>
      <c r="C67" s="226" t="s">
        <v>436</v>
      </c>
      <c r="D67" s="227"/>
      <c r="E67" s="228" t="s">
        <v>91</v>
      </c>
      <c r="F67" s="230">
        <v>4.4</v>
      </c>
      <c r="G67" s="221"/>
      <c r="H67" s="218">
        <f>ROUND(G67*F67,2)</f>
        <v>0</v>
      </c>
    </row>
    <row r="68" spans="1:8" s="51" customFormat="1" ht="36" customHeight="1">
      <c r="A68" s="84"/>
      <c r="B68" s="219" t="s">
        <v>199</v>
      </c>
      <c r="C68" s="65" t="s">
        <v>439</v>
      </c>
      <c r="D68" s="73" t="s">
        <v>442</v>
      </c>
      <c r="E68" s="74"/>
      <c r="F68" s="216"/>
      <c r="G68" s="193"/>
      <c r="H68" s="218"/>
    </row>
    <row r="69" spans="1:8" s="51" customFormat="1" ht="36" customHeight="1">
      <c r="A69" s="84"/>
      <c r="B69" s="76" t="s">
        <v>31</v>
      </c>
      <c r="C69" s="226" t="s">
        <v>433</v>
      </c>
      <c r="D69" s="227"/>
      <c r="E69" s="228"/>
      <c r="F69" s="230"/>
      <c r="G69" s="193"/>
      <c r="H69" s="218"/>
    </row>
    <row r="70" spans="1:8" s="51" customFormat="1" ht="36" customHeight="1">
      <c r="A70" s="84"/>
      <c r="B70" s="86" t="s">
        <v>132</v>
      </c>
      <c r="C70" s="226" t="s">
        <v>432</v>
      </c>
      <c r="D70" s="227"/>
      <c r="E70" s="228" t="s">
        <v>91</v>
      </c>
      <c r="F70" s="230">
        <v>6.4</v>
      </c>
      <c r="G70" s="221"/>
      <c r="H70" s="218">
        <f>ROUND(G70*F70,2)</f>
        <v>0</v>
      </c>
    </row>
    <row r="71" spans="1:8" s="51" customFormat="1" ht="36" customHeight="1">
      <c r="A71" s="84"/>
      <c r="B71" s="219" t="s">
        <v>203</v>
      </c>
      <c r="C71" s="65" t="s">
        <v>186</v>
      </c>
      <c r="D71" s="73" t="s">
        <v>118</v>
      </c>
      <c r="E71" s="74"/>
      <c r="F71" s="216"/>
      <c r="G71" s="193"/>
      <c r="H71" s="50"/>
    </row>
    <row r="72" spans="1:8" s="51" customFormat="1" ht="36" customHeight="1">
      <c r="A72" s="84"/>
      <c r="B72" s="76" t="s">
        <v>31</v>
      </c>
      <c r="C72" s="65" t="s">
        <v>443</v>
      </c>
      <c r="D72" s="73"/>
      <c r="E72" s="74" t="s">
        <v>50</v>
      </c>
      <c r="F72" s="216">
        <v>37</v>
      </c>
      <c r="G72" s="221"/>
      <c r="H72" s="50">
        <f aca="true" t="shared" si="0" ref="H72:H78">ROUND(G72*F72,2)</f>
        <v>0</v>
      </c>
    </row>
    <row r="73" spans="1:8" s="51" customFormat="1" ht="36" customHeight="1">
      <c r="A73" s="84"/>
      <c r="B73" s="76" t="s">
        <v>41</v>
      </c>
      <c r="C73" s="65" t="s">
        <v>166</v>
      </c>
      <c r="D73" s="73"/>
      <c r="E73" s="74" t="s">
        <v>50</v>
      </c>
      <c r="F73" s="216">
        <v>21</v>
      </c>
      <c r="G73" s="221"/>
      <c r="H73" s="50">
        <f t="shared" si="0"/>
        <v>0</v>
      </c>
    </row>
    <row r="74" spans="1:8" s="51" customFormat="1" ht="36" customHeight="1">
      <c r="A74" s="84"/>
      <c r="B74" s="76" t="s">
        <v>51</v>
      </c>
      <c r="C74" s="65" t="s">
        <v>187</v>
      </c>
      <c r="D74" s="73"/>
      <c r="E74" s="74" t="s">
        <v>50</v>
      </c>
      <c r="F74" s="216">
        <v>94</v>
      </c>
      <c r="G74" s="221"/>
      <c r="H74" s="50">
        <f t="shared" si="0"/>
        <v>0</v>
      </c>
    </row>
    <row r="75" spans="1:8" s="51" customFormat="1" ht="36" customHeight="1">
      <c r="A75" s="84"/>
      <c r="B75" s="76" t="s">
        <v>65</v>
      </c>
      <c r="C75" s="65" t="s">
        <v>188</v>
      </c>
      <c r="D75" s="73"/>
      <c r="E75" s="74" t="s">
        <v>50</v>
      </c>
      <c r="F75" s="216">
        <v>159</v>
      </c>
      <c r="G75" s="221"/>
      <c r="H75" s="50">
        <f t="shared" si="0"/>
        <v>0</v>
      </c>
    </row>
    <row r="76" spans="1:8" s="51" customFormat="1" ht="36" customHeight="1">
      <c r="A76" s="84"/>
      <c r="B76" s="76" t="s">
        <v>69</v>
      </c>
      <c r="C76" s="65" t="s">
        <v>189</v>
      </c>
      <c r="D76" s="73"/>
      <c r="E76" s="74" t="s">
        <v>50</v>
      </c>
      <c r="F76" s="216">
        <v>192</v>
      </c>
      <c r="G76" s="221"/>
      <c r="H76" s="50">
        <f t="shared" si="0"/>
        <v>0</v>
      </c>
    </row>
    <row r="77" spans="1:8" s="51" customFormat="1" ht="36" customHeight="1">
      <c r="A77" s="94"/>
      <c r="B77" s="76" t="s">
        <v>159</v>
      </c>
      <c r="C77" s="65" t="s">
        <v>190</v>
      </c>
      <c r="D77" s="73"/>
      <c r="E77" s="74" t="s">
        <v>50</v>
      </c>
      <c r="F77" s="216">
        <v>117</v>
      </c>
      <c r="G77" s="221"/>
      <c r="H77" s="50">
        <f t="shared" si="0"/>
        <v>0</v>
      </c>
    </row>
    <row r="78" spans="1:8" s="51" customFormat="1" ht="36" customHeight="1">
      <c r="A78" s="94"/>
      <c r="B78" s="237" t="s">
        <v>309</v>
      </c>
      <c r="C78" s="78" t="s">
        <v>191</v>
      </c>
      <c r="D78" s="79"/>
      <c r="E78" s="80" t="s">
        <v>50</v>
      </c>
      <c r="F78" s="81">
        <v>120</v>
      </c>
      <c r="G78" s="82"/>
      <c r="H78" s="150">
        <f t="shared" si="0"/>
        <v>0</v>
      </c>
    </row>
    <row r="79" spans="1:8" s="51" customFormat="1" ht="36" customHeight="1">
      <c r="A79" s="94"/>
      <c r="B79" s="219" t="s">
        <v>206</v>
      </c>
      <c r="C79" s="65" t="s">
        <v>408</v>
      </c>
      <c r="D79" s="73" t="s">
        <v>409</v>
      </c>
      <c r="E79" s="74"/>
      <c r="F79" s="216"/>
      <c r="G79" s="193"/>
      <c r="H79" s="71"/>
    </row>
    <row r="80" spans="1:8" s="51" customFormat="1" ht="36" customHeight="1">
      <c r="A80" s="94"/>
      <c r="B80" s="76" t="s">
        <v>31</v>
      </c>
      <c r="C80" s="65" t="s">
        <v>193</v>
      </c>
      <c r="D80" s="73" t="s">
        <v>1</v>
      </c>
      <c r="E80" s="74"/>
      <c r="F80" s="216"/>
      <c r="G80" s="193"/>
      <c r="H80" s="71"/>
    </row>
    <row r="81" spans="1:8" s="51" customFormat="1" ht="36" customHeight="1">
      <c r="A81" s="94"/>
      <c r="B81" s="86" t="s">
        <v>132</v>
      </c>
      <c r="C81" s="65" t="s">
        <v>194</v>
      </c>
      <c r="D81" s="73"/>
      <c r="E81" s="74" t="s">
        <v>50</v>
      </c>
      <c r="F81" s="216">
        <v>90</v>
      </c>
      <c r="G81" s="87"/>
      <c r="H81" s="71">
        <f>ROUND(G81*F81,2)</f>
        <v>0</v>
      </c>
    </row>
    <row r="82" spans="1:8" s="51" customFormat="1" ht="36" customHeight="1">
      <c r="A82" s="94"/>
      <c r="B82" s="76" t="s">
        <v>41</v>
      </c>
      <c r="C82" s="65" t="s">
        <v>195</v>
      </c>
      <c r="D82" s="73"/>
      <c r="E82" s="74"/>
      <c r="F82" s="216"/>
      <c r="G82" s="193"/>
      <c r="H82" s="71"/>
    </row>
    <row r="83" spans="1:8" s="51" customFormat="1" ht="36" customHeight="1">
      <c r="A83" s="94"/>
      <c r="B83" s="86" t="s">
        <v>132</v>
      </c>
      <c r="C83" s="65" t="s">
        <v>194</v>
      </c>
      <c r="D83" s="73"/>
      <c r="E83" s="74" t="s">
        <v>50</v>
      </c>
      <c r="F83" s="216">
        <v>94</v>
      </c>
      <c r="G83" s="87"/>
      <c r="H83" s="71">
        <f>ROUND(G83*F83,2)</f>
        <v>0</v>
      </c>
    </row>
    <row r="84" spans="1:8" s="51" customFormat="1" ht="36" customHeight="1">
      <c r="A84" s="94"/>
      <c r="B84" s="76" t="s">
        <v>51</v>
      </c>
      <c r="C84" s="65" t="s">
        <v>196</v>
      </c>
      <c r="D84" s="73"/>
      <c r="E84" s="74"/>
      <c r="F84" s="216"/>
      <c r="G84" s="193"/>
      <c r="H84" s="71"/>
    </row>
    <row r="85" spans="1:8" s="51" customFormat="1" ht="36" customHeight="1">
      <c r="A85" s="94"/>
      <c r="B85" s="86" t="s">
        <v>132</v>
      </c>
      <c r="C85" s="65" t="s">
        <v>194</v>
      </c>
      <c r="D85" s="73"/>
      <c r="E85" s="74" t="s">
        <v>50</v>
      </c>
      <c r="F85" s="216">
        <v>159</v>
      </c>
      <c r="G85" s="87"/>
      <c r="H85" s="71">
        <f>ROUND(G85*F85,2)</f>
        <v>0</v>
      </c>
    </row>
    <row r="86" spans="1:8" s="51" customFormat="1" ht="36" customHeight="1">
      <c r="A86" s="94"/>
      <c r="B86" s="76" t="s">
        <v>65</v>
      </c>
      <c r="C86" s="65" t="s">
        <v>197</v>
      </c>
      <c r="D86" s="73"/>
      <c r="E86" s="74"/>
      <c r="F86" s="216"/>
      <c r="G86" s="193"/>
      <c r="H86" s="71"/>
    </row>
    <row r="87" spans="1:8" s="51" customFormat="1" ht="36" customHeight="1">
      <c r="A87" s="94"/>
      <c r="B87" s="86" t="s">
        <v>132</v>
      </c>
      <c r="C87" s="65" t="s">
        <v>194</v>
      </c>
      <c r="D87" s="73"/>
      <c r="E87" s="74" t="s">
        <v>50</v>
      </c>
      <c r="F87" s="216">
        <v>173</v>
      </c>
      <c r="G87" s="87"/>
      <c r="H87" s="71">
        <f>ROUND(G87*F87,2)</f>
        <v>0</v>
      </c>
    </row>
    <row r="88" spans="1:8" s="51" customFormat="1" ht="36" customHeight="1">
      <c r="A88" s="94"/>
      <c r="B88" s="219" t="s">
        <v>208</v>
      </c>
      <c r="C88" s="65" t="s">
        <v>402</v>
      </c>
      <c r="D88" s="73" t="s">
        <v>421</v>
      </c>
      <c r="E88" s="74"/>
      <c r="F88" s="216"/>
      <c r="G88" s="193"/>
      <c r="H88" s="71"/>
    </row>
    <row r="89" spans="1:8" s="51" customFormat="1" ht="36" customHeight="1">
      <c r="A89" s="94"/>
      <c r="B89" s="76" t="s">
        <v>31</v>
      </c>
      <c r="C89" s="65" t="s">
        <v>194</v>
      </c>
      <c r="D89" s="73"/>
      <c r="E89" s="74" t="s">
        <v>50</v>
      </c>
      <c r="F89" s="216">
        <v>52</v>
      </c>
      <c r="G89" s="87"/>
      <c r="H89" s="71">
        <f>ROUND(G89*F89,2)</f>
        <v>0</v>
      </c>
    </row>
    <row r="90" spans="1:8" s="51" customFormat="1" ht="36" customHeight="1">
      <c r="A90" s="94"/>
      <c r="B90" s="219" t="s">
        <v>211</v>
      </c>
      <c r="C90" s="65" t="s">
        <v>200</v>
      </c>
      <c r="D90" s="73" t="s">
        <v>173</v>
      </c>
      <c r="E90" s="74"/>
      <c r="F90" s="216"/>
      <c r="G90" s="193"/>
      <c r="H90" s="71"/>
    </row>
    <row r="91" spans="1:8" s="51" customFormat="1" ht="36" customHeight="1">
      <c r="A91" s="94"/>
      <c r="B91" s="76" t="s">
        <v>31</v>
      </c>
      <c r="C91" s="65" t="s">
        <v>201</v>
      </c>
      <c r="D91" s="73"/>
      <c r="E91" s="74" t="s">
        <v>37</v>
      </c>
      <c r="F91" s="216">
        <v>2</v>
      </c>
      <c r="G91" s="87"/>
      <c r="H91" s="71">
        <f>ROUND(G91*F91,2)</f>
        <v>0</v>
      </c>
    </row>
    <row r="92" spans="1:8" s="51" customFormat="1" ht="36" customHeight="1">
      <c r="A92" s="94"/>
      <c r="B92" s="76" t="s">
        <v>41</v>
      </c>
      <c r="C92" s="65" t="s">
        <v>202</v>
      </c>
      <c r="D92" s="73"/>
      <c r="E92" s="74" t="s">
        <v>37</v>
      </c>
      <c r="F92" s="216">
        <v>1</v>
      </c>
      <c r="G92" s="87"/>
      <c r="H92" s="71">
        <f>ROUND(G92*F92,2)</f>
        <v>0</v>
      </c>
    </row>
    <row r="93" spans="1:8" s="51" customFormat="1" ht="36" customHeight="1">
      <c r="A93" s="94"/>
      <c r="B93" s="219" t="s">
        <v>213</v>
      </c>
      <c r="C93" s="65" t="s">
        <v>204</v>
      </c>
      <c r="D93" s="73" t="s">
        <v>173</v>
      </c>
      <c r="E93" s="74"/>
      <c r="F93" s="216"/>
      <c r="G93" s="193"/>
      <c r="H93" s="71"/>
    </row>
    <row r="94" spans="1:8" s="51" customFormat="1" ht="36" customHeight="1">
      <c r="A94" s="94"/>
      <c r="B94" s="76" t="s">
        <v>31</v>
      </c>
      <c r="C94" s="65" t="s">
        <v>205</v>
      </c>
      <c r="D94" s="73"/>
      <c r="E94" s="74" t="s">
        <v>37</v>
      </c>
      <c r="F94" s="216">
        <v>1</v>
      </c>
      <c r="G94" s="221"/>
      <c r="H94" s="218">
        <f>ROUND(G94*F94,2)</f>
        <v>0</v>
      </c>
    </row>
    <row r="95" spans="1:8" s="51" customFormat="1" ht="36" customHeight="1">
      <c r="A95" s="94"/>
      <c r="B95" s="219" t="s">
        <v>215</v>
      </c>
      <c r="C95" s="65" t="s">
        <v>207</v>
      </c>
      <c r="D95" s="73" t="s">
        <v>173</v>
      </c>
      <c r="E95" s="74"/>
      <c r="F95" s="216"/>
      <c r="G95" s="193"/>
      <c r="H95" s="218"/>
    </row>
    <row r="96" spans="1:8" s="51" customFormat="1" ht="36" customHeight="1">
      <c r="A96" s="94"/>
      <c r="B96" s="76" t="s">
        <v>31</v>
      </c>
      <c r="C96" s="65" t="s">
        <v>205</v>
      </c>
      <c r="D96" s="73"/>
      <c r="E96" s="74"/>
      <c r="F96" s="216"/>
      <c r="G96" s="193"/>
      <c r="H96" s="71"/>
    </row>
    <row r="97" spans="1:8" s="51" customFormat="1" ht="36" customHeight="1">
      <c r="A97" s="94"/>
      <c r="B97" s="86" t="s">
        <v>132</v>
      </c>
      <c r="C97" s="65" t="s">
        <v>194</v>
      </c>
      <c r="D97" s="73"/>
      <c r="E97" s="74" t="s">
        <v>50</v>
      </c>
      <c r="F97" s="216">
        <v>50</v>
      </c>
      <c r="G97" s="87"/>
      <c r="H97" s="71">
        <f>ROUND(G97*F97,2)</f>
        <v>0</v>
      </c>
    </row>
    <row r="98" spans="1:8" s="51" customFormat="1" ht="36" customHeight="1">
      <c r="A98" s="94"/>
      <c r="B98" s="76" t="s">
        <v>41</v>
      </c>
      <c r="C98" s="65" t="s">
        <v>201</v>
      </c>
      <c r="D98" s="73"/>
      <c r="E98" s="74"/>
      <c r="F98" s="216"/>
      <c r="G98" s="193"/>
      <c r="H98" s="71"/>
    </row>
    <row r="99" spans="1:8" s="51" customFormat="1" ht="36" customHeight="1">
      <c r="A99" s="94"/>
      <c r="B99" s="86" t="s">
        <v>132</v>
      </c>
      <c r="C99" s="65" t="s">
        <v>194</v>
      </c>
      <c r="D99" s="73"/>
      <c r="E99" s="74" t="s">
        <v>50</v>
      </c>
      <c r="F99" s="216">
        <v>35</v>
      </c>
      <c r="G99" s="221"/>
      <c r="H99" s="218">
        <f>ROUND(G99*F99,2)</f>
        <v>0</v>
      </c>
    </row>
    <row r="100" spans="1:8" s="51" customFormat="1" ht="36" customHeight="1">
      <c r="A100" s="94"/>
      <c r="B100" s="76" t="s">
        <v>51</v>
      </c>
      <c r="C100" s="65" t="s">
        <v>202</v>
      </c>
      <c r="D100" s="73"/>
      <c r="E100" s="74"/>
      <c r="F100" s="216"/>
      <c r="G100" s="193"/>
      <c r="H100" s="218"/>
    </row>
    <row r="101" spans="1:8" s="51" customFormat="1" ht="36" customHeight="1">
      <c r="A101" s="94"/>
      <c r="B101" s="86" t="s">
        <v>132</v>
      </c>
      <c r="C101" s="65" t="s">
        <v>194</v>
      </c>
      <c r="D101" s="73"/>
      <c r="E101" s="74" t="s">
        <v>50</v>
      </c>
      <c r="F101" s="216">
        <v>35</v>
      </c>
      <c r="G101" s="87"/>
      <c r="H101" s="71">
        <f>ROUND(G101*F101,2)</f>
        <v>0</v>
      </c>
    </row>
    <row r="102" spans="1:8" s="51" customFormat="1" ht="36" customHeight="1">
      <c r="A102" s="94"/>
      <c r="B102" s="219" t="s">
        <v>218</v>
      </c>
      <c r="C102" s="65" t="s">
        <v>209</v>
      </c>
      <c r="D102" s="73" t="s">
        <v>173</v>
      </c>
      <c r="E102" s="74"/>
      <c r="F102" s="216"/>
      <c r="G102" s="193"/>
      <c r="H102" s="218"/>
    </row>
    <row r="103" spans="1:8" s="51" customFormat="1" ht="36" customHeight="1">
      <c r="A103" s="94"/>
      <c r="B103" s="76" t="s">
        <v>31</v>
      </c>
      <c r="C103" s="65" t="s">
        <v>210</v>
      </c>
      <c r="D103" s="73"/>
      <c r="E103" s="74" t="s">
        <v>37</v>
      </c>
      <c r="F103" s="216">
        <v>10</v>
      </c>
      <c r="G103" s="221"/>
      <c r="H103" s="218">
        <f>ROUND(G103*F103,2)</f>
        <v>0</v>
      </c>
    </row>
    <row r="104" spans="1:8" s="51" customFormat="1" ht="36" customHeight="1">
      <c r="A104" s="94"/>
      <c r="B104" s="219" t="s">
        <v>220</v>
      </c>
      <c r="C104" s="65" t="s">
        <v>453</v>
      </c>
      <c r="D104" s="73" t="s">
        <v>173</v>
      </c>
      <c r="E104" s="74"/>
      <c r="F104" s="216"/>
      <c r="G104" s="193"/>
      <c r="H104" s="218"/>
    </row>
    <row r="105" spans="1:8" s="51" customFormat="1" ht="36" customHeight="1">
      <c r="A105" s="94"/>
      <c r="B105" s="76" t="s">
        <v>31</v>
      </c>
      <c r="C105" s="65" t="s">
        <v>454</v>
      </c>
      <c r="D105" s="73"/>
      <c r="E105" s="74"/>
      <c r="F105" s="216"/>
      <c r="G105" s="193"/>
      <c r="H105" s="218"/>
    </row>
    <row r="106" spans="1:8" s="51" customFormat="1" ht="36" customHeight="1">
      <c r="A106" s="94"/>
      <c r="B106" s="86" t="s">
        <v>132</v>
      </c>
      <c r="C106" s="65" t="s">
        <v>455</v>
      </c>
      <c r="D106" s="73"/>
      <c r="E106" s="74" t="s">
        <v>37</v>
      </c>
      <c r="F106" s="216">
        <v>2</v>
      </c>
      <c r="G106" s="221"/>
      <c r="H106" s="218">
        <f>ROUND(G106*F106,2)</f>
        <v>0</v>
      </c>
    </row>
    <row r="107" spans="1:8" s="51" customFormat="1" ht="36" customHeight="1">
      <c r="A107" s="94"/>
      <c r="B107" s="77" t="s">
        <v>134</v>
      </c>
      <c r="C107" s="78" t="s">
        <v>456</v>
      </c>
      <c r="D107" s="79"/>
      <c r="E107" s="80" t="s">
        <v>37</v>
      </c>
      <c r="F107" s="81">
        <v>2</v>
      </c>
      <c r="G107" s="82"/>
      <c r="H107" s="83">
        <f>ROUND(G107*F107,2)</f>
        <v>0</v>
      </c>
    </row>
    <row r="108" spans="1:8" s="51" customFormat="1" ht="36" customHeight="1">
      <c r="A108" s="94"/>
      <c r="B108" s="219" t="s">
        <v>222</v>
      </c>
      <c r="C108" s="65" t="s">
        <v>212</v>
      </c>
      <c r="D108" s="73" t="s">
        <v>173</v>
      </c>
      <c r="E108" s="74"/>
      <c r="F108" s="216"/>
      <c r="G108" s="193"/>
      <c r="H108" s="71"/>
    </row>
    <row r="109" spans="1:8" s="51" customFormat="1" ht="36" customHeight="1">
      <c r="A109" s="94"/>
      <c r="B109" s="76" t="s">
        <v>31</v>
      </c>
      <c r="C109" s="65" t="s">
        <v>210</v>
      </c>
      <c r="D109" s="73"/>
      <c r="E109" s="74" t="s">
        <v>37</v>
      </c>
      <c r="F109" s="216">
        <v>1</v>
      </c>
      <c r="G109" s="87"/>
      <c r="H109" s="71">
        <f>ROUND(G109*F109,2)</f>
        <v>0</v>
      </c>
    </row>
    <row r="110" spans="1:8" s="51" customFormat="1" ht="36" customHeight="1">
      <c r="A110" s="94"/>
      <c r="B110" s="219" t="s">
        <v>223</v>
      </c>
      <c r="C110" s="65" t="s">
        <v>214</v>
      </c>
      <c r="D110" s="73" t="s">
        <v>173</v>
      </c>
      <c r="E110" s="74"/>
      <c r="F110" s="216"/>
      <c r="G110" s="193"/>
      <c r="H110" s="71"/>
    </row>
    <row r="111" spans="1:8" s="51" customFormat="1" ht="36" customHeight="1">
      <c r="A111" s="94"/>
      <c r="B111" s="76" t="s">
        <v>31</v>
      </c>
      <c r="C111" s="65" t="s">
        <v>210</v>
      </c>
      <c r="D111" s="73"/>
      <c r="E111" s="74" t="s">
        <v>37</v>
      </c>
      <c r="F111" s="216">
        <v>1</v>
      </c>
      <c r="G111" s="87"/>
      <c r="H111" s="71">
        <f>ROUND(G111*F111,2)</f>
        <v>0</v>
      </c>
    </row>
    <row r="112" spans="1:8" s="51" customFormat="1" ht="36" customHeight="1">
      <c r="A112" s="94"/>
      <c r="B112" s="219" t="s">
        <v>224</v>
      </c>
      <c r="C112" s="65" t="s">
        <v>216</v>
      </c>
      <c r="D112" s="73" t="s">
        <v>173</v>
      </c>
      <c r="E112" s="74"/>
      <c r="F112" s="216"/>
      <c r="G112" s="193"/>
      <c r="H112" s="71"/>
    </row>
    <row r="113" spans="1:8" s="51" customFormat="1" ht="36" customHeight="1">
      <c r="A113" s="94"/>
      <c r="B113" s="76" t="s">
        <v>31</v>
      </c>
      <c r="C113" s="65" t="s">
        <v>217</v>
      </c>
      <c r="D113" s="73"/>
      <c r="E113" s="74" t="s">
        <v>37</v>
      </c>
      <c r="F113" s="216">
        <v>1</v>
      </c>
      <c r="G113" s="87"/>
      <c r="H113" s="71">
        <f>ROUND(G113*F113,2)</f>
        <v>0</v>
      </c>
    </row>
    <row r="114" spans="1:8" s="51" customFormat="1" ht="36" customHeight="1">
      <c r="A114" s="94"/>
      <c r="B114" s="219" t="s">
        <v>407</v>
      </c>
      <c r="C114" s="65" t="s">
        <v>219</v>
      </c>
      <c r="D114" s="73" t="s">
        <v>173</v>
      </c>
      <c r="E114" s="74" t="s">
        <v>28</v>
      </c>
      <c r="F114" s="216">
        <v>11</v>
      </c>
      <c r="G114" s="87"/>
      <c r="H114" s="71">
        <f>ROUND(G114*F114,2)</f>
        <v>0</v>
      </c>
    </row>
    <row r="115" spans="1:8" ht="36" customHeight="1">
      <c r="A115" s="11"/>
      <c r="B115" s="95"/>
      <c r="C115" s="96" t="s">
        <v>20</v>
      </c>
      <c r="D115" s="97"/>
      <c r="E115" s="98"/>
      <c r="F115" s="49"/>
      <c r="G115" s="194"/>
      <c r="H115" s="71"/>
    </row>
    <row r="116" spans="1:8" ht="36" customHeight="1">
      <c r="A116" s="52" t="s">
        <v>64</v>
      </c>
      <c r="B116" s="219" t="s">
        <v>413</v>
      </c>
      <c r="C116" s="65" t="s">
        <v>110</v>
      </c>
      <c r="D116" s="73" t="s">
        <v>221</v>
      </c>
      <c r="E116" s="74" t="s">
        <v>37</v>
      </c>
      <c r="F116" s="216">
        <v>25</v>
      </c>
      <c r="G116" s="87"/>
      <c r="H116" s="71">
        <f>ROUND(G116*F116,2)</f>
        <v>0</v>
      </c>
    </row>
    <row r="117" spans="1:8" ht="36" customHeight="1">
      <c r="A117" s="52" t="s">
        <v>92</v>
      </c>
      <c r="B117" s="219" t="s">
        <v>420</v>
      </c>
      <c r="C117" s="65" t="s">
        <v>111</v>
      </c>
      <c r="D117" s="73" t="s">
        <v>221</v>
      </c>
      <c r="E117" s="74" t="s">
        <v>37</v>
      </c>
      <c r="F117" s="216">
        <v>30</v>
      </c>
      <c r="G117" s="87"/>
      <c r="H117" s="71">
        <f>ROUND(G117*F117,2)</f>
        <v>0</v>
      </c>
    </row>
    <row r="118" spans="1:8" ht="36" customHeight="1">
      <c r="A118" s="52" t="s">
        <v>93</v>
      </c>
      <c r="B118" s="219" t="s">
        <v>444</v>
      </c>
      <c r="C118" s="65" t="s">
        <v>112</v>
      </c>
      <c r="D118" s="73" t="s">
        <v>221</v>
      </c>
      <c r="E118" s="74" t="s">
        <v>37</v>
      </c>
      <c r="F118" s="216">
        <v>5</v>
      </c>
      <c r="G118" s="87"/>
      <c r="H118" s="71">
        <f>ROUND(G118*F118,2)</f>
        <v>0</v>
      </c>
    </row>
    <row r="119" spans="1:8" ht="36" customHeight="1">
      <c r="A119" s="52" t="s">
        <v>94</v>
      </c>
      <c r="B119" s="219" t="s">
        <v>445</v>
      </c>
      <c r="C119" s="65" t="s">
        <v>113</v>
      </c>
      <c r="D119" s="73" t="s">
        <v>221</v>
      </c>
      <c r="E119" s="74" t="s">
        <v>37</v>
      </c>
      <c r="F119" s="216">
        <v>30</v>
      </c>
      <c r="G119" s="87"/>
      <c r="H119" s="71">
        <f>ROUND(G119*F119,2)</f>
        <v>0</v>
      </c>
    </row>
    <row r="120" spans="1:8" ht="36" customHeight="1">
      <c r="A120" s="52"/>
      <c r="B120" s="72" t="s">
        <v>457</v>
      </c>
      <c r="C120" s="65" t="s">
        <v>411</v>
      </c>
      <c r="D120" s="73" t="s">
        <v>412</v>
      </c>
      <c r="E120" s="74" t="s">
        <v>361</v>
      </c>
      <c r="F120" s="216">
        <v>1</v>
      </c>
      <c r="G120" s="87"/>
      <c r="H120" s="71">
        <f>ROUND(G120*F120,2)</f>
        <v>0</v>
      </c>
    </row>
    <row r="121" spans="1:8" ht="36" customHeight="1" thickBot="1">
      <c r="A121" s="99"/>
      <c r="B121" s="100" t="str">
        <f>+B7</f>
        <v>A</v>
      </c>
      <c r="C121" s="286" t="str">
        <f>+C7</f>
        <v>Panet Road/Molson Street Underground Works</v>
      </c>
      <c r="D121" s="287">
        <f>+D7</f>
        <v>0</v>
      </c>
      <c r="E121" s="287">
        <f>+E7</f>
        <v>0</v>
      </c>
      <c r="F121" s="288">
        <f>+F7</f>
        <v>0</v>
      </c>
      <c r="G121" s="195" t="s">
        <v>14</v>
      </c>
      <c r="H121" s="101">
        <f>SUM(H7:H120)</f>
        <v>0</v>
      </c>
    </row>
    <row r="122" spans="1:8" s="27" customFormat="1" ht="36" customHeight="1" thickTop="1">
      <c r="A122" s="26"/>
      <c r="B122" s="289" t="s">
        <v>415</v>
      </c>
      <c r="C122" s="290"/>
      <c r="D122" s="102"/>
      <c r="E122" s="102"/>
      <c r="F122" s="243"/>
      <c r="G122" s="196"/>
      <c r="H122" s="103" t="s">
        <v>1</v>
      </c>
    </row>
    <row r="123" spans="1:8" s="27" customFormat="1" ht="36" customHeight="1">
      <c r="A123" s="26"/>
      <c r="B123" s="104" t="s">
        <v>12</v>
      </c>
      <c r="C123" s="291" t="s">
        <v>225</v>
      </c>
      <c r="D123" s="292"/>
      <c r="E123" s="292"/>
      <c r="F123" s="293"/>
      <c r="G123" s="197"/>
      <c r="H123" s="105" t="s">
        <v>1</v>
      </c>
    </row>
    <row r="124" spans="1:8" ht="36" customHeight="1">
      <c r="A124" s="11"/>
      <c r="B124" s="106"/>
      <c r="C124" s="107" t="s">
        <v>16</v>
      </c>
      <c r="D124" s="97"/>
      <c r="E124" s="108" t="s">
        <v>1</v>
      </c>
      <c r="F124" s="49" t="s">
        <v>1</v>
      </c>
      <c r="G124" s="194" t="s">
        <v>1</v>
      </c>
      <c r="H124" s="109"/>
    </row>
    <row r="125" spans="1:8" ht="36" customHeight="1">
      <c r="A125" s="52" t="s">
        <v>226</v>
      </c>
      <c r="B125" s="72" t="s">
        <v>70</v>
      </c>
      <c r="C125" s="65" t="s">
        <v>227</v>
      </c>
      <c r="D125" s="73" t="s">
        <v>228</v>
      </c>
      <c r="E125" s="74" t="s">
        <v>28</v>
      </c>
      <c r="F125" s="110">
        <v>23000</v>
      </c>
      <c r="G125" s="87"/>
      <c r="H125" s="71">
        <f>ROUND(G125*F125,2)</f>
        <v>0</v>
      </c>
    </row>
    <row r="126" spans="1:8" ht="36" customHeight="1">
      <c r="A126" s="111" t="s">
        <v>229</v>
      </c>
      <c r="B126" s="219" t="s">
        <v>71</v>
      </c>
      <c r="C126" s="65" t="s">
        <v>230</v>
      </c>
      <c r="D126" s="73" t="s">
        <v>228</v>
      </c>
      <c r="E126" s="74" t="s">
        <v>30</v>
      </c>
      <c r="F126" s="110">
        <v>25000</v>
      </c>
      <c r="G126" s="221"/>
      <c r="H126" s="218">
        <f>ROUND(G126*F126,2)</f>
        <v>0</v>
      </c>
    </row>
    <row r="127" spans="1:8" ht="36" customHeight="1">
      <c r="A127" s="111" t="s">
        <v>231</v>
      </c>
      <c r="B127" s="219" t="s">
        <v>72</v>
      </c>
      <c r="C127" s="65" t="s">
        <v>232</v>
      </c>
      <c r="D127" s="73" t="s">
        <v>228</v>
      </c>
      <c r="E127" s="74"/>
      <c r="F127" s="110"/>
      <c r="G127" s="220"/>
      <c r="H127" s="218"/>
    </row>
    <row r="128" spans="1:10" ht="36" customHeight="1">
      <c r="A128" s="111" t="s">
        <v>233</v>
      </c>
      <c r="B128" s="76" t="s">
        <v>31</v>
      </c>
      <c r="C128" s="65" t="s">
        <v>234</v>
      </c>
      <c r="D128" s="73" t="s">
        <v>1</v>
      </c>
      <c r="E128" s="74" t="s">
        <v>32</v>
      </c>
      <c r="F128" s="113">
        <v>11800</v>
      </c>
      <c r="G128" s="87"/>
      <c r="H128" s="114">
        <f>ROUND(G128*F128,2)</f>
        <v>0</v>
      </c>
      <c r="I128" s="231"/>
      <c r="J128" s="232"/>
    </row>
    <row r="129" spans="1:16" s="135" customFormat="1" ht="30" customHeight="1">
      <c r="A129" s="59" t="s">
        <v>440</v>
      </c>
      <c r="B129" s="129" t="s">
        <v>41</v>
      </c>
      <c r="C129" s="61" t="s">
        <v>441</v>
      </c>
      <c r="D129" s="62" t="s">
        <v>1</v>
      </c>
      <c r="E129" s="63" t="s">
        <v>32</v>
      </c>
      <c r="F129" s="119">
        <v>18700</v>
      </c>
      <c r="G129" s="225"/>
      <c r="H129" s="50">
        <f>ROUND(G129*F129,2)</f>
        <v>0</v>
      </c>
      <c r="I129" s="214"/>
      <c r="J129" s="215"/>
      <c r="K129" s="207"/>
      <c r="L129" s="208"/>
      <c r="M129" s="209"/>
      <c r="N129" s="209"/>
      <c r="O129" s="209"/>
      <c r="P129" s="210"/>
    </row>
    <row r="130" spans="1:10" ht="36" customHeight="1">
      <c r="A130" s="111" t="s">
        <v>33</v>
      </c>
      <c r="B130" s="72" t="s">
        <v>73</v>
      </c>
      <c r="C130" s="65" t="s">
        <v>34</v>
      </c>
      <c r="D130" s="73" t="s">
        <v>228</v>
      </c>
      <c r="E130" s="74" t="s">
        <v>28</v>
      </c>
      <c r="F130" s="113">
        <v>2600</v>
      </c>
      <c r="G130" s="87"/>
      <c r="H130" s="114">
        <f>ROUND(G130*F130,2)</f>
        <v>0</v>
      </c>
      <c r="I130" s="231"/>
      <c r="J130" s="232"/>
    </row>
    <row r="131" spans="1:10" ht="36" customHeight="1">
      <c r="A131" s="52" t="s">
        <v>35</v>
      </c>
      <c r="B131" s="219" t="s">
        <v>74</v>
      </c>
      <c r="C131" s="65" t="s">
        <v>36</v>
      </c>
      <c r="D131" s="73" t="s">
        <v>228</v>
      </c>
      <c r="E131" s="74" t="s">
        <v>30</v>
      </c>
      <c r="F131" s="110">
        <v>8000</v>
      </c>
      <c r="G131" s="221"/>
      <c r="H131" s="218">
        <f>ROUND(G131*F131,2)</f>
        <v>0</v>
      </c>
      <c r="I131" s="231"/>
      <c r="J131" s="232"/>
    </row>
    <row r="132" spans="1:8" ht="36" customHeight="1">
      <c r="A132" s="111" t="s">
        <v>235</v>
      </c>
      <c r="B132" s="219" t="s">
        <v>75</v>
      </c>
      <c r="C132" s="65" t="s">
        <v>236</v>
      </c>
      <c r="D132" s="73" t="s">
        <v>228</v>
      </c>
      <c r="E132" s="74" t="s">
        <v>30</v>
      </c>
      <c r="F132" s="110">
        <v>4000</v>
      </c>
      <c r="G132" s="221"/>
      <c r="H132" s="218">
        <f>ROUND(G132*F132,2)</f>
        <v>0</v>
      </c>
    </row>
    <row r="133" spans="1:9" ht="36" customHeight="1">
      <c r="A133" s="111" t="s">
        <v>237</v>
      </c>
      <c r="B133" s="66" t="s">
        <v>77</v>
      </c>
      <c r="C133" s="65" t="s">
        <v>238</v>
      </c>
      <c r="D133" s="73" t="s">
        <v>228</v>
      </c>
      <c r="E133" s="74"/>
      <c r="F133" s="110"/>
      <c r="G133" s="75"/>
      <c r="H133" s="71"/>
      <c r="I133" s="246"/>
    </row>
    <row r="134" spans="1:9" ht="36" customHeight="1">
      <c r="A134" s="52" t="s">
        <v>239</v>
      </c>
      <c r="B134" s="76" t="s">
        <v>31</v>
      </c>
      <c r="C134" s="65" t="s">
        <v>240</v>
      </c>
      <c r="D134" s="73" t="s">
        <v>1</v>
      </c>
      <c r="E134" s="74" t="s">
        <v>37</v>
      </c>
      <c r="F134" s="110">
        <v>12</v>
      </c>
      <c r="G134" s="87"/>
      <c r="H134" s="71">
        <f>ROUND(G134*F134,2)</f>
        <v>0</v>
      </c>
      <c r="I134" s="246"/>
    </row>
    <row r="135" spans="1:9" s="118" customFormat="1" ht="36" customHeight="1">
      <c r="A135" s="117" t="s">
        <v>241</v>
      </c>
      <c r="B135" s="66" t="s">
        <v>81</v>
      </c>
      <c r="C135" s="67" t="s">
        <v>242</v>
      </c>
      <c r="D135" s="68" t="s">
        <v>243</v>
      </c>
      <c r="E135" s="69" t="s">
        <v>30</v>
      </c>
      <c r="F135" s="110">
        <v>27250</v>
      </c>
      <c r="G135" s="87"/>
      <c r="H135" s="71">
        <f>ROUND(G135*F135,2)</f>
        <v>0</v>
      </c>
      <c r="I135" s="250"/>
    </row>
    <row r="136" spans="1:9" s="118" customFormat="1" ht="36" customHeight="1">
      <c r="A136" s="117" t="s">
        <v>244</v>
      </c>
      <c r="B136" s="146" t="s">
        <v>82</v>
      </c>
      <c r="C136" s="130" t="s">
        <v>245</v>
      </c>
      <c r="D136" s="131" t="s">
        <v>246</v>
      </c>
      <c r="E136" s="132" t="s">
        <v>30</v>
      </c>
      <c r="F136" s="255">
        <v>2700</v>
      </c>
      <c r="G136" s="82"/>
      <c r="H136" s="83">
        <f>ROUND(G136*F136,2)</f>
        <v>0</v>
      </c>
      <c r="I136" s="250"/>
    </row>
    <row r="137" spans="1:15" s="64" customFormat="1" ht="36" customHeight="1">
      <c r="A137" s="59" t="s">
        <v>247</v>
      </c>
      <c r="B137" s="72" t="s">
        <v>83</v>
      </c>
      <c r="C137" s="61" t="s">
        <v>248</v>
      </c>
      <c r="D137" s="62" t="s">
        <v>249</v>
      </c>
      <c r="E137" s="63" t="s">
        <v>28</v>
      </c>
      <c r="F137" s="119">
        <v>950</v>
      </c>
      <c r="G137" s="87"/>
      <c r="H137" s="50">
        <f>ROUND(G137*F137,2)</f>
        <v>0</v>
      </c>
      <c r="I137" s="251"/>
      <c r="J137" s="248"/>
      <c r="K137" s="248"/>
      <c r="L137" s="248"/>
      <c r="M137" s="248"/>
      <c r="N137" s="248"/>
      <c r="O137" s="248"/>
    </row>
    <row r="138" spans="1:16" s="64" customFormat="1" ht="36" customHeight="1">
      <c r="A138" s="59" t="s">
        <v>447</v>
      </c>
      <c r="B138" s="112" t="s">
        <v>84</v>
      </c>
      <c r="C138" s="61" t="s">
        <v>448</v>
      </c>
      <c r="D138" s="62" t="s">
        <v>249</v>
      </c>
      <c r="E138" s="63"/>
      <c r="F138" s="110"/>
      <c r="G138" s="220"/>
      <c r="H138" s="218"/>
      <c r="I138" s="252"/>
      <c r="J138" s="215"/>
      <c r="K138" s="207"/>
      <c r="L138" s="208"/>
      <c r="M138" s="249"/>
      <c r="N138" s="249"/>
      <c r="O138" s="249"/>
      <c r="P138" s="210"/>
    </row>
    <row r="139" spans="1:16" s="64" customFormat="1" ht="36" customHeight="1">
      <c r="A139" s="117" t="s">
        <v>449</v>
      </c>
      <c r="B139" s="129" t="s">
        <v>31</v>
      </c>
      <c r="C139" s="61" t="s">
        <v>450</v>
      </c>
      <c r="D139" s="247"/>
      <c r="E139" s="63" t="s">
        <v>28</v>
      </c>
      <c r="F139" s="119">
        <v>4000</v>
      </c>
      <c r="G139" s="221"/>
      <c r="H139" s="50">
        <f>ROUND(G139*F139,2)</f>
        <v>0</v>
      </c>
      <c r="I139" s="252"/>
      <c r="J139" s="215"/>
      <c r="K139" s="207"/>
      <c r="L139" s="208"/>
      <c r="M139" s="249"/>
      <c r="N139" s="249"/>
      <c r="O139" s="249"/>
      <c r="P139" s="210"/>
    </row>
    <row r="140" spans="1:15" ht="36" customHeight="1">
      <c r="A140" s="11"/>
      <c r="B140" s="120"/>
      <c r="C140" s="96" t="s">
        <v>38</v>
      </c>
      <c r="D140" s="97"/>
      <c r="E140" s="121"/>
      <c r="F140" s="122"/>
      <c r="G140" s="194"/>
      <c r="H140" s="71"/>
      <c r="I140" s="253"/>
      <c r="J140" s="232"/>
      <c r="K140" s="232"/>
      <c r="L140" s="232"/>
      <c r="M140" s="232"/>
      <c r="N140" s="232"/>
      <c r="O140" s="232"/>
    </row>
    <row r="141" spans="1:9" ht="36" customHeight="1">
      <c r="A141" s="123" t="s">
        <v>76</v>
      </c>
      <c r="B141" s="72" t="s">
        <v>85</v>
      </c>
      <c r="C141" s="65" t="s">
        <v>78</v>
      </c>
      <c r="D141" s="73" t="s">
        <v>228</v>
      </c>
      <c r="E141" s="74"/>
      <c r="F141" s="110"/>
      <c r="G141" s="75"/>
      <c r="H141" s="71"/>
      <c r="I141" s="246"/>
    </row>
    <row r="142" spans="1:8" ht="36" customHeight="1">
      <c r="A142" s="123" t="s">
        <v>79</v>
      </c>
      <c r="B142" s="76" t="s">
        <v>31</v>
      </c>
      <c r="C142" s="65" t="s">
        <v>80</v>
      </c>
      <c r="D142" s="73" t="s">
        <v>1</v>
      </c>
      <c r="E142" s="74" t="s">
        <v>30</v>
      </c>
      <c r="F142" s="110">
        <v>5600</v>
      </c>
      <c r="G142" s="87"/>
      <c r="H142" s="71">
        <f>ROUND(G142*F142,2)</f>
        <v>0</v>
      </c>
    </row>
    <row r="143" spans="1:8" ht="36" customHeight="1">
      <c r="A143" s="123" t="s">
        <v>95</v>
      </c>
      <c r="B143" s="76" t="s">
        <v>41</v>
      </c>
      <c r="C143" s="65" t="s">
        <v>96</v>
      </c>
      <c r="D143" s="73" t="s">
        <v>1</v>
      </c>
      <c r="E143" s="74" t="s">
        <v>30</v>
      </c>
      <c r="F143" s="110">
        <v>13000</v>
      </c>
      <c r="G143" s="87"/>
      <c r="H143" s="71">
        <f>ROUND(G143*F143,2)</f>
        <v>0</v>
      </c>
    </row>
    <row r="144" spans="1:8" ht="36" customHeight="1">
      <c r="A144" s="123" t="s">
        <v>39</v>
      </c>
      <c r="B144" s="72" t="s">
        <v>86</v>
      </c>
      <c r="C144" s="65" t="s">
        <v>40</v>
      </c>
      <c r="D144" s="73" t="s">
        <v>250</v>
      </c>
      <c r="E144" s="74"/>
      <c r="F144" s="110"/>
      <c r="G144" s="75"/>
      <c r="H144" s="71"/>
    </row>
    <row r="145" spans="1:8" ht="36" customHeight="1">
      <c r="A145" s="123" t="s">
        <v>251</v>
      </c>
      <c r="B145" s="76" t="s">
        <v>31</v>
      </c>
      <c r="C145" s="65" t="s">
        <v>252</v>
      </c>
      <c r="D145" s="73" t="s">
        <v>1</v>
      </c>
      <c r="E145" s="74" t="s">
        <v>30</v>
      </c>
      <c r="F145" s="110">
        <v>30</v>
      </c>
      <c r="G145" s="87"/>
      <c r="H145" s="71">
        <f>ROUND(G145*F145,2)</f>
        <v>0</v>
      </c>
    </row>
    <row r="146" spans="1:8" ht="36" customHeight="1">
      <c r="A146" s="124" t="s">
        <v>42</v>
      </c>
      <c r="B146" s="72" t="s">
        <v>253</v>
      </c>
      <c r="C146" s="65" t="s">
        <v>43</v>
      </c>
      <c r="D146" s="73" t="s">
        <v>250</v>
      </c>
      <c r="E146" s="74"/>
      <c r="F146" s="110"/>
      <c r="G146" s="75"/>
      <c r="H146" s="71"/>
    </row>
    <row r="147" spans="1:8" ht="36" customHeight="1">
      <c r="A147" s="124" t="s">
        <v>97</v>
      </c>
      <c r="B147" s="76" t="s">
        <v>31</v>
      </c>
      <c r="C147" s="65" t="s">
        <v>98</v>
      </c>
      <c r="D147" s="73" t="s">
        <v>1</v>
      </c>
      <c r="E147" s="74" t="s">
        <v>37</v>
      </c>
      <c r="F147" s="110">
        <v>350</v>
      </c>
      <c r="G147" s="87"/>
      <c r="H147" s="71">
        <f>ROUND(G147*F147,2)</f>
        <v>0</v>
      </c>
    </row>
    <row r="148" spans="1:8" ht="36" customHeight="1">
      <c r="A148" s="124" t="s">
        <v>44</v>
      </c>
      <c r="B148" s="72" t="s">
        <v>254</v>
      </c>
      <c r="C148" s="65" t="s">
        <v>45</v>
      </c>
      <c r="D148" s="73" t="s">
        <v>250</v>
      </c>
      <c r="E148" s="74"/>
      <c r="F148" s="110"/>
      <c r="G148" s="75"/>
      <c r="H148" s="71"/>
    </row>
    <row r="149" spans="1:8" ht="36" customHeight="1">
      <c r="A149" s="124" t="s">
        <v>46</v>
      </c>
      <c r="B149" s="76" t="s">
        <v>31</v>
      </c>
      <c r="C149" s="65" t="s">
        <v>47</v>
      </c>
      <c r="D149" s="73" t="s">
        <v>1</v>
      </c>
      <c r="E149" s="74" t="s">
        <v>37</v>
      </c>
      <c r="F149" s="110">
        <v>50</v>
      </c>
      <c r="G149" s="87"/>
      <c r="H149" s="71">
        <f>ROUND(G149*F149,2)</f>
        <v>0</v>
      </c>
    </row>
    <row r="150" spans="1:8" ht="36" customHeight="1">
      <c r="A150" s="124" t="s">
        <v>48</v>
      </c>
      <c r="B150" s="76" t="s">
        <v>41</v>
      </c>
      <c r="C150" s="65" t="s">
        <v>49</v>
      </c>
      <c r="D150" s="73" t="s">
        <v>1</v>
      </c>
      <c r="E150" s="74" t="s">
        <v>37</v>
      </c>
      <c r="F150" s="110">
        <v>300</v>
      </c>
      <c r="G150" s="87"/>
      <c r="H150" s="71">
        <f>ROUND(G150*F150,2)</f>
        <v>0</v>
      </c>
    </row>
    <row r="151" spans="1:8" ht="36" customHeight="1">
      <c r="A151" s="124" t="s">
        <v>255</v>
      </c>
      <c r="B151" s="72" t="s">
        <v>256</v>
      </c>
      <c r="C151" s="65" t="s">
        <v>257</v>
      </c>
      <c r="D151" s="73" t="s">
        <v>258</v>
      </c>
      <c r="E151" s="74"/>
      <c r="F151" s="110"/>
      <c r="G151" s="75"/>
      <c r="H151" s="71"/>
    </row>
    <row r="152" spans="1:8" ht="36" customHeight="1">
      <c r="A152" s="124" t="s">
        <v>259</v>
      </c>
      <c r="B152" s="76" t="s">
        <v>31</v>
      </c>
      <c r="C152" s="65" t="s">
        <v>260</v>
      </c>
      <c r="D152" s="73" t="s">
        <v>1</v>
      </c>
      <c r="E152" s="74" t="s">
        <v>30</v>
      </c>
      <c r="F152" s="110">
        <v>55</v>
      </c>
      <c r="G152" s="87"/>
      <c r="H152" s="71">
        <f>ROUND(G152*F152,2)</f>
        <v>0</v>
      </c>
    </row>
    <row r="153" spans="1:8" ht="36" customHeight="1">
      <c r="A153" s="124" t="s">
        <v>261</v>
      </c>
      <c r="B153" s="76" t="s">
        <v>41</v>
      </c>
      <c r="C153" s="65" t="s">
        <v>262</v>
      </c>
      <c r="D153" s="73" t="s">
        <v>1</v>
      </c>
      <c r="E153" s="74" t="s">
        <v>30</v>
      </c>
      <c r="F153" s="110">
        <v>1100</v>
      </c>
      <c r="G153" s="87"/>
      <c r="H153" s="71">
        <f>ROUND(G153*F153,2)</f>
        <v>0</v>
      </c>
    </row>
    <row r="154" spans="1:8" ht="36" customHeight="1">
      <c r="A154" s="124"/>
      <c r="B154" s="66" t="s">
        <v>263</v>
      </c>
      <c r="C154" s="65" t="s">
        <v>264</v>
      </c>
      <c r="D154" s="73" t="s">
        <v>265</v>
      </c>
      <c r="E154" s="74" t="s">
        <v>30</v>
      </c>
      <c r="F154" s="110">
        <v>600</v>
      </c>
      <c r="G154" s="87"/>
      <c r="H154" s="71">
        <f>ROUND(G154*F154,2)</f>
        <v>0</v>
      </c>
    </row>
    <row r="155" spans="1:8" ht="36" customHeight="1">
      <c r="A155" s="124" t="s">
        <v>266</v>
      </c>
      <c r="B155" s="72" t="s">
        <v>267</v>
      </c>
      <c r="C155" s="65" t="s">
        <v>268</v>
      </c>
      <c r="D155" s="73" t="s">
        <v>269</v>
      </c>
      <c r="E155" s="74"/>
      <c r="F155" s="110"/>
      <c r="G155" s="75"/>
      <c r="H155" s="71"/>
    </row>
    <row r="156" spans="1:8" ht="36" customHeight="1">
      <c r="A156" s="125" t="s">
        <v>270</v>
      </c>
      <c r="B156" s="126" t="s">
        <v>31</v>
      </c>
      <c r="C156" s="127" t="s">
        <v>271</v>
      </c>
      <c r="D156" s="73" t="s">
        <v>1</v>
      </c>
      <c r="E156" s="74" t="s">
        <v>50</v>
      </c>
      <c r="F156" s="110">
        <v>250</v>
      </c>
      <c r="G156" s="87"/>
      <c r="H156" s="71">
        <f>ROUND(G156*F156,2)</f>
        <v>0</v>
      </c>
    </row>
    <row r="157" spans="1:8" ht="36" customHeight="1">
      <c r="A157" s="124" t="s">
        <v>272</v>
      </c>
      <c r="B157" s="76" t="s">
        <v>41</v>
      </c>
      <c r="C157" s="65" t="s">
        <v>273</v>
      </c>
      <c r="D157" s="73" t="s">
        <v>274</v>
      </c>
      <c r="E157" s="74" t="s">
        <v>50</v>
      </c>
      <c r="F157" s="110">
        <v>30</v>
      </c>
      <c r="G157" s="221"/>
      <c r="H157" s="218">
        <f>ROUND(G157*F157,2)</f>
        <v>0</v>
      </c>
    </row>
    <row r="158" spans="1:8" s="64" customFormat="1" ht="36" customHeight="1">
      <c r="A158" s="128" t="s">
        <v>54</v>
      </c>
      <c r="B158" s="219" t="s">
        <v>275</v>
      </c>
      <c r="C158" s="67" t="s">
        <v>55</v>
      </c>
      <c r="D158" s="68" t="s">
        <v>276</v>
      </c>
      <c r="E158" s="256"/>
      <c r="F158" s="119"/>
      <c r="G158" s="194"/>
      <c r="H158" s="218"/>
    </row>
    <row r="159" spans="1:8" s="64" customFormat="1" ht="36" customHeight="1">
      <c r="A159" s="128" t="s">
        <v>87</v>
      </c>
      <c r="B159" s="129" t="s">
        <v>31</v>
      </c>
      <c r="C159" s="61" t="s">
        <v>88</v>
      </c>
      <c r="D159" s="62"/>
      <c r="E159" s="63"/>
      <c r="F159" s="119"/>
      <c r="G159" s="194"/>
      <c r="H159" s="50"/>
    </row>
    <row r="160" spans="1:8" s="64" customFormat="1" ht="36" customHeight="1">
      <c r="A160" s="128" t="s">
        <v>89</v>
      </c>
      <c r="B160" s="257" t="s">
        <v>132</v>
      </c>
      <c r="C160" s="130" t="s">
        <v>277</v>
      </c>
      <c r="D160" s="131"/>
      <c r="E160" s="132" t="s">
        <v>32</v>
      </c>
      <c r="F160" s="133">
        <v>25</v>
      </c>
      <c r="G160" s="82"/>
      <c r="H160" s="83">
        <f>ROUND(G160*F160,2)</f>
        <v>0</v>
      </c>
    </row>
    <row r="161" spans="1:8" ht="36" customHeight="1">
      <c r="A161" s="11"/>
      <c r="B161" s="134"/>
      <c r="C161" s="96" t="s">
        <v>17</v>
      </c>
      <c r="D161" s="97"/>
      <c r="E161" s="108"/>
      <c r="F161" s="49"/>
      <c r="G161" s="194"/>
      <c r="H161" s="218"/>
    </row>
    <row r="162" spans="1:8" ht="36" customHeight="1">
      <c r="A162" s="52" t="s">
        <v>57</v>
      </c>
      <c r="B162" s="72" t="s">
        <v>278</v>
      </c>
      <c r="C162" s="65" t="s">
        <v>58</v>
      </c>
      <c r="D162" s="73" t="s">
        <v>279</v>
      </c>
      <c r="E162" s="74"/>
      <c r="F162" s="216"/>
      <c r="G162" s="75"/>
      <c r="H162" s="71"/>
    </row>
    <row r="163" spans="1:8" ht="36.75" customHeight="1">
      <c r="A163" s="52" t="s">
        <v>101</v>
      </c>
      <c r="B163" s="76" t="s">
        <v>31</v>
      </c>
      <c r="C163" s="65" t="s">
        <v>102</v>
      </c>
      <c r="D163" s="73" t="s">
        <v>1</v>
      </c>
      <c r="E163" s="74" t="s">
        <v>30</v>
      </c>
      <c r="F163" s="216">
        <v>9200</v>
      </c>
      <c r="G163" s="87"/>
      <c r="H163" s="71">
        <f aca="true" t="shared" si="1" ref="H163:H168">ROUND(G163*F163,2)</f>
        <v>0</v>
      </c>
    </row>
    <row r="164" spans="1:8" ht="50.25" customHeight="1">
      <c r="A164" s="52" t="s">
        <v>101</v>
      </c>
      <c r="B164" s="76" t="s">
        <v>41</v>
      </c>
      <c r="C164" s="65" t="s">
        <v>280</v>
      </c>
      <c r="D164" s="73" t="s">
        <v>1</v>
      </c>
      <c r="E164" s="74" t="s">
        <v>30</v>
      </c>
      <c r="F164" s="216">
        <v>9200</v>
      </c>
      <c r="G164" s="221"/>
      <c r="H164" s="71">
        <f t="shared" si="1"/>
        <v>0</v>
      </c>
    </row>
    <row r="165" spans="1:8" s="135" customFormat="1" ht="36" customHeight="1">
      <c r="A165" s="59" t="s">
        <v>281</v>
      </c>
      <c r="B165" s="129" t="s">
        <v>51</v>
      </c>
      <c r="C165" s="61" t="s">
        <v>282</v>
      </c>
      <c r="D165" s="62" t="s">
        <v>1</v>
      </c>
      <c r="E165" s="63" t="s">
        <v>30</v>
      </c>
      <c r="F165" s="70">
        <v>850</v>
      </c>
      <c r="G165" s="87"/>
      <c r="H165" s="50">
        <f t="shared" si="1"/>
        <v>0</v>
      </c>
    </row>
    <row r="166" spans="1:8" s="135" customFormat="1" ht="43.5" customHeight="1">
      <c r="A166" s="59" t="s">
        <v>283</v>
      </c>
      <c r="B166" s="129" t="s">
        <v>65</v>
      </c>
      <c r="C166" s="61" t="s">
        <v>284</v>
      </c>
      <c r="D166" s="62" t="s">
        <v>285</v>
      </c>
      <c r="E166" s="63" t="s">
        <v>30</v>
      </c>
      <c r="F166" s="70">
        <v>680</v>
      </c>
      <c r="G166" s="87"/>
      <c r="H166" s="50">
        <f t="shared" si="1"/>
        <v>0</v>
      </c>
    </row>
    <row r="167" spans="1:8" s="135" customFormat="1" ht="36" customHeight="1">
      <c r="A167" s="59" t="s">
        <v>286</v>
      </c>
      <c r="B167" s="76" t="s">
        <v>69</v>
      </c>
      <c r="C167" s="61" t="s">
        <v>287</v>
      </c>
      <c r="D167" s="62" t="s">
        <v>288</v>
      </c>
      <c r="E167" s="63" t="s">
        <v>30</v>
      </c>
      <c r="F167" s="70">
        <v>130</v>
      </c>
      <c r="G167" s="87"/>
      <c r="H167" s="50">
        <f t="shared" si="1"/>
        <v>0</v>
      </c>
    </row>
    <row r="168" spans="1:8" ht="36" customHeight="1">
      <c r="A168" s="52" t="s">
        <v>289</v>
      </c>
      <c r="B168" s="76" t="s">
        <v>159</v>
      </c>
      <c r="C168" s="65" t="s">
        <v>290</v>
      </c>
      <c r="D168" s="73" t="s">
        <v>291</v>
      </c>
      <c r="E168" s="74" t="s">
        <v>30</v>
      </c>
      <c r="F168" s="216">
        <v>80</v>
      </c>
      <c r="G168" s="87"/>
      <c r="H168" s="71">
        <f t="shared" si="1"/>
        <v>0</v>
      </c>
    </row>
    <row r="169" spans="1:8" s="135" customFormat="1" ht="43.5" customHeight="1">
      <c r="A169" s="59" t="s">
        <v>103</v>
      </c>
      <c r="B169" s="112" t="s">
        <v>292</v>
      </c>
      <c r="C169" s="61" t="s">
        <v>105</v>
      </c>
      <c r="D169" s="62" t="s">
        <v>279</v>
      </c>
      <c r="E169" s="63"/>
      <c r="F169" s="70"/>
      <c r="G169" s="220"/>
      <c r="H169" s="136"/>
    </row>
    <row r="170" spans="1:8" s="135" customFormat="1" ht="54" customHeight="1">
      <c r="A170" s="59" t="s">
        <v>106</v>
      </c>
      <c r="B170" s="129" t="s">
        <v>31</v>
      </c>
      <c r="C170" s="61" t="s">
        <v>293</v>
      </c>
      <c r="D170" s="62"/>
      <c r="E170" s="63" t="s">
        <v>30</v>
      </c>
      <c r="F170" s="70">
        <v>500</v>
      </c>
      <c r="G170" s="87"/>
      <c r="H170" s="50">
        <f>ROUND(G170*F170,2)</f>
        <v>0</v>
      </c>
    </row>
    <row r="171" spans="1:8" ht="36" customHeight="1">
      <c r="A171" s="52" t="s">
        <v>59</v>
      </c>
      <c r="B171" s="137" t="s">
        <v>294</v>
      </c>
      <c r="C171" s="65" t="s">
        <v>60</v>
      </c>
      <c r="D171" s="73" t="s">
        <v>279</v>
      </c>
      <c r="E171" s="74"/>
      <c r="F171" s="216"/>
      <c r="G171" s="75"/>
      <c r="H171" s="71"/>
    </row>
    <row r="172" spans="1:8" s="64" customFormat="1" ht="36" customHeight="1">
      <c r="A172" s="59" t="s">
        <v>90</v>
      </c>
      <c r="B172" s="92" t="s">
        <v>31</v>
      </c>
      <c r="C172" s="67" t="s">
        <v>295</v>
      </c>
      <c r="D172" s="68" t="s">
        <v>52</v>
      </c>
      <c r="E172" s="69" t="s">
        <v>50</v>
      </c>
      <c r="F172" s="119">
        <v>40</v>
      </c>
      <c r="G172" s="87"/>
      <c r="H172" s="71">
        <f aca="true" t="shared" si="2" ref="H172:H182">ROUND(G172*F172,2)</f>
        <v>0</v>
      </c>
    </row>
    <row r="173" spans="1:8" ht="36" customHeight="1">
      <c r="A173" s="52" t="s">
        <v>296</v>
      </c>
      <c r="B173" s="76" t="s">
        <v>41</v>
      </c>
      <c r="C173" s="65" t="s">
        <v>297</v>
      </c>
      <c r="D173" s="73" t="s">
        <v>298</v>
      </c>
      <c r="E173" s="74" t="s">
        <v>50</v>
      </c>
      <c r="F173" s="110">
        <v>2100</v>
      </c>
      <c r="G173" s="87"/>
      <c r="H173" s="71">
        <f t="shared" si="2"/>
        <v>0</v>
      </c>
    </row>
    <row r="174" spans="1:8" s="64" customFormat="1" ht="36" customHeight="1">
      <c r="A174" s="59" t="s">
        <v>299</v>
      </c>
      <c r="B174" s="92" t="s">
        <v>51</v>
      </c>
      <c r="C174" s="67" t="s">
        <v>300</v>
      </c>
      <c r="D174" s="68" t="s">
        <v>301</v>
      </c>
      <c r="E174" s="69" t="s">
        <v>50</v>
      </c>
      <c r="F174" s="110">
        <v>375</v>
      </c>
      <c r="G174" s="87"/>
      <c r="H174" s="71">
        <f t="shared" si="2"/>
        <v>0</v>
      </c>
    </row>
    <row r="175" spans="1:8" ht="48" customHeight="1">
      <c r="A175" s="138" t="s">
        <v>302</v>
      </c>
      <c r="B175" s="76" t="s">
        <v>65</v>
      </c>
      <c r="C175" s="67" t="s">
        <v>401</v>
      </c>
      <c r="D175" s="68" t="s">
        <v>99</v>
      </c>
      <c r="E175" s="69" t="s">
        <v>50</v>
      </c>
      <c r="F175" s="70">
        <v>300</v>
      </c>
      <c r="G175" s="87"/>
      <c r="H175" s="71">
        <f t="shared" si="2"/>
        <v>0</v>
      </c>
    </row>
    <row r="176" spans="1:8" ht="36" customHeight="1">
      <c r="A176" s="52" t="s">
        <v>61</v>
      </c>
      <c r="B176" s="92" t="s">
        <v>69</v>
      </c>
      <c r="C176" s="65" t="s">
        <v>303</v>
      </c>
      <c r="D176" s="73" t="s">
        <v>304</v>
      </c>
      <c r="E176" s="74" t="s">
        <v>50</v>
      </c>
      <c r="F176" s="110">
        <v>250</v>
      </c>
      <c r="G176" s="87"/>
      <c r="H176" s="71">
        <f t="shared" si="2"/>
        <v>0</v>
      </c>
    </row>
    <row r="177" spans="1:8" s="64" customFormat="1" ht="43.5" customHeight="1">
      <c r="A177" s="59" t="s">
        <v>305</v>
      </c>
      <c r="B177" s="92" t="s">
        <v>159</v>
      </c>
      <c r="C177" s="61" t="s">
        <v>306</v>
      </c>
      <c r="D177" s="62" t="s">
        <v>307</v>
      </c>
      <c r="E177" s="63" t="s">
        <v>50</v>
      </c>
      <c r="F177" s="119">
        <v>50</v>
      </c>
      <c r="G177" s="87"/>
      <c r="H177" s="71">
        <f t="shared" si="2"/>
        <v>0</v>
      </c>
    </row>
    <row r="178" spans="1:8" ht="36" customHeight="1">
      <c r="A178" s="128" t="s">
        <v>308</v>
      </c>
      <c r="B178" s="92" t="s">
        <v>309</v>
      </c>
      <c r="C178" s="67" t="s">
        <v>310</v>
      </c>
      <c r="D178" s="73" t="s">
        <v>311</v>
      </c>
      <c r="E178" s="74" t="s">
        <v>50</v>
      </c>
      <c r="F178" s="110">
        <v>550</v>
      </c>
      <c r="G178" s="87"/>
      <c r="H178" s="71">
        <f t="shared" si="2"/>
        <v>0</v>
      </c>
    </row>
    <row r="179" spans="1:8" s="64" customFormat="1" ht="36" customHeight="1">
      <c r="A179" s="128" t="s">
        <v>312</v>
      </c>
      <c r="B179" s="92" t="s">
        <v>309</v>
      </c>
      <c r="C179" s="67" t="s">
        <v>313</v>
      </c>
      <c r="D179" s="68" t="s">
        <v>314</v>
      </c>
      <c r="E179" s="69" t="s">
        <v>50</v>
      </c>
      <c r="F179" s="119">
        <v>2100</v>
      </c>
      <c r="G179" s="87"/>
      <c r="H179" s="71">
        <f t="shared" si="2"/>
        <v>0</v>
      </c>
    </row>
    <row r="180" spans="1:8" ht="36" customHeight="1">
      <c r="A180" s="52" t="s">
        <v>108</v>
      </c>
      <c r="B180" s="139" t="s">
        <v>315</v>
      </c>
      <c r="C180" s="127" t="s">
        <v>53</v>
      </c>
      <c r="D180" s="140" t="s">
        <v>279</v>
      </c>
      <c r="E180" s="141" t="s">
        <v>50</v>
      </c>
      <c r="F180" s="142">
        <v>4000</v>
      </c>
      <c r="G180" s="87"/>
      <c r="H180" s="114">
        <f t="shared" si="2"/>
        <v>0</v>
      </c>
    </row>
    <row r="181" spans="1:8" ht="36" customHeight="1">
      <c r="A181" s="52" t="s">
        <v>316</v>
      </c>
      <c r="B181" s="139" t="s">
        <v>317</v>
      </c>
      <c r="C181" s="65" t="s">
        <v>318</v>
      </c>
      <c r="D181" s="73" t="s">
        <v>319</v>
      </c>
      <c r="E181" s="74" t="s">
        <v>30</v>
      </c>
      <c r="F181" s="216">
        <v>2800</v>
      </c>
      <c r="G181" s="87"/>
      <c r="H181" s="71">
        <f t="shared" si="2"/>
        <v>0</v>
      </c>
    </row>
    <row r="182" spans="1:8" ht="36" customHeight="1">
      <c r="A182" s="52"/>
      <c r="B182" s="258" t="s">
        <v>320</v>
      </c>
      <c r="C182" s="78" t="s">
        <v>321</v>
      </c>
      <c r="D182" s="79" t="s">
        <v>322</v>
      </c>
      <c r="E182" s="80" t="s">
        <v>50</v>
      </c>
      <c r="F182" s="81">
        <v>100</v>
      </c>
      <c r="G182" s="82"/>
      <c r="H182" s="83">
        <f t="shared" si="2"/>
        <v>0</v>
      </c>
    </row>
    <row r="183" spans="1:8" s="64" customFormat="1" ht="30" customHeight="1">
      <c r="A183" s="59" t="s">
        <v>323</v>
      </c>
      <c r="B183" s="72" t="s">
        <v>324</v>
      </c>
      <c r="C183" s="67" t="s">
        <v>325</v>
      </c>
      <c r="D183" s="68" t="s">
        <v>326</v>
      </c>
      <c r="E183" s="69"/>
      <c r="F183" s="70"/>
      <c r="G183" s="220"/>
      <c r="H183" s="71"/>
    </row>
    <row r="184" spans="1:8" s="64" customFormat="1" ht="30" customHeight="1">
      <c r="A184" s="59"/>
      <c r="B184" s="92" t="s">
        <v>31</v>
      </c>
      <c r="C184" s="67" t="s">
        <v>327</v>
      </c>
      <c r="D184" s="68"/>
      <c r="E184" s="69" t="s">
        <v>30</v>
      </c>
      <c r="F184" s="70">
        <v>145</v>
      </c>
      <c r="G184" s="87"/>
      <c r="H184" s="71">
        <f>ROUND(G184*F184,2)</f>
        <v>0</v>
      </c>
    </row>
    <row r="185" spans="1:8" s="64" customFormat="1" ht="30" customHeight="1">
      <c r="A185" s="59" t="s">
        <v>328</v>
      </c>
      <c r="B185" s="219" t="s">
        <v>329</v>
      </c>
      <c r="C185" s="67" t="s">
        <v>330</v>
      </c>
      <c r="D185" s="68" t="s">
        <v>326</v>
      </c>
      <c r="E185" s="69" t="s">
        <v>30</v>
      </c>
      <c r="F185" s="70">
        <v>145</v>
      </c>
      <c r="G185" s="221"/>
      <c r="H185" s="218">
        <f>ROUND(G185*F185,2)</f>
        <v>0</v>
      </c>
    </row>
    <row r="186" spans="1:8" ht="36" customHeight="1">
      <c r="A186" s="52" t="s">
        <v>331</v>
      </c>
      <c r="B186" s="219" t="s">
        <v>332</v>
      </c>
      <c r="C186" s="65" t="s">
        <v>333</v>
      </c>
      <c r="D186" s="73" t="s">
        <v>276</v>
      </c>
      <c r="E186" s="143"/>
      <c r="F186" s="110"/>
      <c r="G186" s="220"/>
      <c r="H186" s="218"/>
    </row>
    <row r="187" spans="1:8" ht="36" customHeight="1">
      <c r="A187" s="52" t="s">
        <v>334</v>
      </c>
      <c r="B187" s="126" t="s">
        <v>31</v>
      </c>
      <c r="C187" s="65" t="s">
        <v>56</v>
      </c>
      <c r="D187" s="73"/>
      <c r="E187" s="74"/>
      <c r="F187" s="110"/>
      <c r="G187" s="75"/>
      <c r="H187" s="71">
        <f>ROUND(G187*F187,2)</f>
        <v>0</v>
      </c>
    </row>
    <row r="188" spans="1:8" ht="36" customHeight="1">
      <c r="A188" s="52" t="s">
        <v>335</v>
      </c>
      <c r="B188" s="86" t="s">
        <v>132</v>
      </c>
      <c r="C188" s="65" t="s">
        <v>277</v>
      </c>
      <c r="D188" s="73"/>
      <c r="E188" s="74" t="s">
        <v>32</v>
      </c>
      <c r="F188" s="110">
        <v>1000</v>
      </c>
      <c r="G188" s="87"/>
      <c r="H188" s="71">
        <f>ROUND(G188*F188,2)</f>
        <v>0</v>
      </c>
    </row>
    <row r="189" spans="1:8" ht="36" customHeight="1">
      <c r="A189" s="52" t="s">
        <v>336</v>
      </c>
      <c r="B189" s="76" t="s">
        <v>41</v>
      </c>
      <c r="C189" s="65" t="s">
        <v>88</v>
      </c>
      <c r="D189" s="73"/>
      <c r="E189" s="74"/>
      <c r="F189" s="110"/>
      <c r="G189" s="75"/>
      <c r="H189" s="71"/>
    </row>
    <row r="190" spans="1:8" ht="36" customHeight="1">
      <c r="A190" s="52" t="s">
        <v>337</v>
      </c>
      <c r="B190" s="86" t="s">
        <v>132</v>
      </c>
      <c r="C190" s="65" t="s">
        <v>277</v>
      </c>
      <c r="D190" s="73"/>
      <c r="E190" s="74" t="s">
        <v>32</v>
      </c>
      <c r="F190" s="110">
        <v>175</v>
      </c>
      <c r="G190" s="87"/>
      <c r="H190" s="71">
        <f>ROUND(G190*F190,2)</f>
        <v>0</v>
      </c>
    </row>
    <row r="191" spans="1:8" s="64" customFormat="1" ht="36" customHeight="1">
      <c r="A191" s="59" t="s">
        <v>338</v>
      </c>
      <c r="B191" s="144" t="s">
        <v>339</v>
      </c>
      <c r="C191" s="67" t="s">
        <v>340</v>
      </c>
      <c r="D191" s="68" t="s">
        <v>276</v>
      </c>
      <c r="E191" s="69" t="s">
        <v>32</v>
      </c>
      <c r="F191" s="119">
        <v>600</v>
      </c>
      <c r="G191" s="87"/>
      <c r="H191" s="71">
        <f>ROUND(G191*F191,2)</f>
        <v>0</v>
      </c>
    </row>
    <row r="192" spans="1:8" ht="36" customHeight="1">
      <c r="A192" s="11"/>
      <c r="B192" s="134"/>
      <c r="C192" s="96" t="s">
        <v>18</v>
      </c>
      <c r="D192" s="97"/>
      <c r="E192" s="98"/>
      <c r="F192" s="49"/>
      <c r="G192" s="194"/>
      <c r="H192" s="71"/>
    </row>
    <row r="193" spans="1:8" ht="36" customHeight="1">
      <c r="A193" s="52" t="s">
        <v>62</v>
      </c>
      <c r="B193" s="144" t="s">
        <v>341</v>
      </c>
      <c r="C193" s="65" t="s">
        <v>63</v>
      </c>
      <c r="D193" s="73" t="s">
        <v>342</v>
      </c>
      <c r="E193" s="74" t="s">
        <v>50</v>
      </c>
      <c r="F193" s="110">
        <v>200</v>
      </c>
      <c r="G193" s="87"/>
      <c r="H193" s="71">
        <f>ROUND(G193*F193,2)</f>
        <v>0</v>
      </c>
    </row>
    <row r="194" spans="1:8" ht="36" customHeight="1">
      <c r="A194" s="11"/>
      <c r="B194" s="106"/>
      <c r="C194" s="96" t="s">
        <v>21</v>
      </c>
      <c r="D194" s="97"/>
      <c r="E194" s="121"/>
      <c r="F194" s="122"/>
      <c r="G194" s="194"/>
      <c r="H194" s="71"/>
    </row>
    <row r="195" spans="1:8" ht="36" customHeight="1">
      <c r="A195" s="123" t="s">
        <v>66</v>
      </c>
      <c r="B195" s="137" t="s">
        <v>343</v>
      </c>
      <c r="C195" s="65" t="s">
        <v>67</v>
      </c>
      <c r="D195" s="73" t="s">
        <v>344</v>
      </c>
      <c r="E195" s="74"/>
      <c r="F195" s="110"/>
      <c r="G195" s="193"/>
      <c r="H195" s="71"/>
    </row>
    <row r="196" spans="1:8" s="64" customFormat="1" ht="30" customHeight="1">
      <c r="A196" s="128" t="s">
        <v>345</v>
      </c>
      <c r="B196" s="92" t="s">
        <v>31</v>
      </c>
      <c r="C196" s="67" t="s">
        <v>346</v>
      </c>
      <c r="D196" s="68"/>
      <c r="E196" s="69" t="s">
        <v>30</v>
      </c>
      <c r="F196" s="119">
        <v>1100</v>
      </c>
      <c r="G196" s="87"/>
      <c r="H196" s="71">
        <f>ROUND(G196*F196,2)</f>
        <v>0</v>
      </c>
    </row>
    <row r="197" spans="1:8" s="64" customFormat="1" ht="30" customHeight="1">
      <c r="A197" s="128" t="s">
        <v>68</v>
      </c>
      <c r="B197" s="76" t="s">
        <v>41</v>
      </c>
      <c r="C197" s="65" t="s">
        <v>347</v>
      </c>
      <c r="D197" s="73"/>
      <c r="E197" s="74" t="s">
        <v>30</v>
      </c>
      <c r="F197" s="110">
        <v>100</v>
      </c>
      <c r="G197" s="87"/>
      <c r="H197" s="71">
        <f>ROUND(G197*F197,2)</f>
        <v>0</v>
      </c>
    </row>
    <row r="198" spans="1:8" ht="36" customHeight="1">
      <c r="A198" s="11"/>
      <c r="B198" s="145"/>
      <c r="C198" s="96" t="s">
        <v>22</v>
      </c>
      <c r="D198" s="97"/>
      <c r="E198" s="98"/>
      <c r="F198" s="49"/>
      <c r="G198" s="194"/>
      <c r="H198" s="71"/>
    </row>
    <row r="199" spans="1:8" ht="36" customHeight="1">
      <c r="A199" s="123"/>
      <c r="B199" s="144" t="s">
        <v>348</v>
      </c>
      <c r="C199" s="65" t="s">
        <v>349</v>
      </c>
      <c r="D199" s="73" t="s">
        <v>350</v>
      </c>
      <c r="E199" s="74" t="s">
        <v>28</v>
      </c>
      <c r="F199" s="110">
        <v>10</v>
      </c>
      <c r="G199" s="87"/>
      <c r="H199" s="71">
        <f aca="true" t="shared" si="3" ref="H199:H204">ROUND(G199*F199,2)</f>
        <v>0</v>
      </c>
    </row>
    <row r="200" spans="1:8" ht="36" customHeight="1">
      <c r="A200" s="123" t="s">
        <v>351</v>
      </c>
      <c r="B200" s="144" t="s">
        <v>352</v>
      </c>
      <c r="C200" s="65" t="s">
        <v>353</v>
      </c>
      <c r="D200" s="73" t="s">
        <v>354</v>
      </c>
      <c r="E200" s="74" t="s">
        <v>28</v>
      </c>
      <c r="F200" s="110">
        <v>22</v>
      </c>
      <c r="G200" s="87"/>
      <c r="H200" s="71">
        <f t="shared" si="3"/>
        <v>0</v>
      </c>
    </row>
    <row r="201" spans="1:8" ht="36" customHeight="1">
      <c r="A201" s="123" t="s">
        <v>355</v>
      </c>
      <c r="B201" s="144" t="s">
        <v>356</v>
      </c>
      <c r="C201" s="65" t="s">
        <v>357</v>
      </c>
      <c r="D201" s="73" t="s">
        <v>354</v>
      </c>
      <c r="E201" s="74" t="s">
        <v>28</v>
      </c>
      <c r="F201" s="110">
        <v>50</v>
      </c>
      <c r="G201" s="87"/>
      <c r="H201" s="71">
        <f t="shared" si="3"/>
        <v>0</v>
      </c>
    </row>
    <row r="202" spans="1:8" ht="36" customHeight="1">
      <c r="A202" s="123"/>
      <c r="B202" s="66" t="s">
        <v>358</v>
      </c>
      <c r="C202" s="65" t="s">
        <v>359</v>
      </c>
      <c r="D202" s="73" t="s">
        <v>360</v>
      </c>
      <c r="E202" s="74" t="s">
        <v>361</v>
      </c>
      <c r="F202" s="110">
        <v>1</v>
      </c>
      <c r="G202" s="87"/>
      <c r="H202" s="71">
        <f t="shared" si="3"/>
        <v>0</v>
      </c>
    </row>
    <row r="203" spans="1:8" ht="36" customHeight="1">
      <c r="A203" s="123"/>
      <c r="B203" s="66" t="s">
        <v>362</v>
      </c>
      <c r="C203" s="65" t="s">
        <v>363</v>
      </c>
      <c r="D203" s="73" t="s">
        <v>364</v>
      </c>
      <c r="E203" s="74" t="s">
        <v>30</v>
      </c>
      <c r="F203" s="110">
        <v>14</v>
      </c>
      <c r="G203" s="87"/>
      <c r="H203" s="71">
        <f t="shared" si="3"/>
        <v>0</v>
      </c>
    </row>
    <row r="204" spans="1:8" ht="36" customHeight="1">
      <c r="A204" s="123"/>
      <c r="B204" s="66" t="s">
        <v>365</v>
      </c>
      <c r="C204" s="65" t="s">
        <v>366</v>
      </c>
      <c r="D204" s="73" t="s">
        <v>367</v>
      </c>
      <c r="E204" s="74" t="s">
        <v>50</v>
      </c>
      <c r="F204" s="110">
        <v>55</v>
      </c>
      <c r="G204" s="87"/>
      <c r="H204" s="71">
        <f t="shared" si="3"/>
        <v>0</v>
      </c>
    </row>
    <row r="205" spans="1:8" ht="36" customHeight="1">
      <c r="A205" s="123"/>
      <c r="B205" s="112" t="s">
        <v>368</v>
      </c>
      <c r="C205" s="65" t="s">
        <v>369</v>
      </c>
      <c r="D205" s="73" t="s">
        <v>370</v>
      </c>
      <c r="E205" s="74"/>
      <c r="F205" s="110"/>
      <c r="G205" s="193"/>
      <c r="H205" s="71"/>
    </row>
    <row r="206" spans="1:8" ht="36" customHeight="1">
      <c r="A206" s="123"/>
      <c r="B206" s="76" t="s">
        <v>31</v>
      </c>
      <c r="C206" s="65" t="s">
        <v>371</v>
      </c>
      <c r="D206" s="73"/>
      <c r="E206" s="74" t="s">
        <v>50</v>
      </c>
      <c r="F206" s="110">
        <v>20</v>
      </c>
      <c r="G206" s="87"/>
      <c r="H206" s="71">
        <f aca="true" t="shared" si="4" ref="H206:H214">ROUND(G206*F206,2)</f>
        <v>0</v>
      </c>
    </row>
    <row r="207" spans="1:8" ht="36" customHeight="1">
      <c r="A207" s="123"/>
      <c r="B207" s="76" t="s">
        <v>41</v>
      </c>
      <c r="C207" s="65" t="s">
        <v>372</v>
      </c>
      <c r="D207" s="73"/>
      <c r="E207" s="74" t="s">
        <v>50</v>
      </c>
      <c r="F207" s="110">
        <v>20</v>
      </c>
      <c r="G207" s="87"/>
      <c r="H207" s="71">
        <f t="shared" si="4"/>
        <v>0</v>
      </c>
    </row>
    <row r="208" spans="1:8" ht="36" customHeight="1">
      <c r="A208" s="123"/>
      <c r="B208" s="76" t="s">
        <v>51</v>
      </c>
      <c r="C208" s="65" t="s">
        <v>373</v>
      </c>
      <c r="D208" s="73"/>
      <c r="E208" s="74" t="s">
        <v>361</v>
      </c>
      <c r="F208" s="110">
        <v>1</v>
      </c>
      <c r="G208" s="87"/>
      <c r="H208" s="71">
        <f t="shared" si="4"/>
        <v>0</v>
      </c>
    </row>
    <row r="209" spans="1:8" ht="36" customHeight="1">
      <c r="A209" s="123"/>
      <c r="B209" s="76" t="s">
        <v>65</v>
      </c>
      <c r="C209" s="65" t="s">
        <v>374</v>
      </c>
      <c r="D209" s="73"/>
      <c r="E209" s="74" t="s">
        <v>361</v>
      </c>
      <c r="F209" s="110">
        <v>1</v>
      </c>
      <c r="G209" s="87"/>
      <c r="H209" s="71">
        <f t="shared" si="4"/>
        <v>0</v>
      </c>
    </row>
    <row r="210" spans="1:8" ht="36" customHeight="1">
      <c r="A210" s="123"/>
      <c r="B210" s="58" t="s">
        <v>69</v>
      </c>
      <c r="C210" s="54" t="s">
        <v>375</v>
      </c>
      <c r="D210" s="55"/>
      <c r="E210" s="56" t="s">
        <v>50</v>
      </c>
      <c r="F210" s="110">
        <v>13</v>
      </c>
      <c r="G210" s="87"/>
      <c r="H210" s="50">
        <f t="shared" si="4"/>
        <v>0</v>
      </c>
    </row>
    <row r="211" spans="1:8" ht="36" customHeight="1">
      <c r="A211" s="123"/>
      <c r="B211" s="146" t="s">
        <v>376</v>
      </c>
      <c r="C211" s="147" t="s">
        <v>377</v>
      </c>
      <c r="D211" s="148" t="s">
        <v>378</v>
      </c>
      <c r="E211" s="149" t="s">
        <v>379</v>
      </c>
      <c r="F211" s="116">
        <v>20</v>
      </c>
      <c r="G211" s="82"/>
      <c r="H211" s="150">
        <f t="shared" si="4"/>
        <v>0</v>
      </c>
    </row>
    <row r="212" spans="1:8" s="64" customFormat="1" ht="36" customHeight="1">
      <c r="A212" s="151" t="s">
        <v>380</v>
      </c>
      <c r="B212" s="222" t="s">
        <v>381</v>
      </c>
      <c r="C212" s="234" t="s">
        <v>382</v>
      </c>
      <c r="D212" s="223" t="s">
        <v>383</v>
      </c>
      <c r="E212" s="224"/>
      <c r="F212" s="235"/>
      <c r="G212" s="236"/>
      <c r="H212" s="93"/>
    </row>
    <row r="213" spans="1:8" s="64" customFormat="1" ht="36" customHeight="1">
      <c r="A213" s="151" t="s">
        <v>384</v>
      </c>
      <c r="B213" s="129" t="s">
        <v>31</v>
      </c>
      <c r="C213" s="61" t="s">
        <v>385</v>
      </c>
      <c r="D213" s="62"/>
      <c r="E213" s="63" t="s">
        <v>37</v>
      </c>
      <c r="F213" s="70">
        <v>20</v>
      </c>
      <c r="G213" s="87"/>
      <c r="H213" s="50">
        <f t="shared" si="4"/>
        <v>0</v>
      </c>
    </row>
    <row r="214" spans="1:8" s="64" customFormat="1" ht="36" customHeight="1">
      <c r="A214" s="152"/>
      <c r="B214" s="112" t="s">
        <v>386</v>
      </c>
      <c r="C214" s="61" t="s">
        <v>387</v>
      </c>
      <c r="D214" s="62" t="s">
        <v>388</v>
      </c>
      <c r="E214" s="63" t="s">
        <v>37</v>
      </c>
      <c r="F214" s="70">
        <v>20</v>
      </c>
      <c r="G214" s="87"/>
      <c r="H214" s="50">
        <f t="shared" si="4"/>
        <v>0</v>
      </c>
    </row>
    <row r="215" spans="1:8" s="64" customFormat="1" ht="36" customHeight="1">
      <c r="A215" s="152"/>
      <c r="B215" s="112" t="s">
        <v>389</v>
      </c>
      <c r="C215" s="61" t="s">
        <v>390</v>
      </c>
      <c r="D215" s="62" t="s">
        <v>391</v>
      </c>
      <c r="E215" s="63" t="s">
        <v>37</v>
      </c>
      <c r="F215" s="70">
        <v>3</v>
      </c>
      <c r="G215" s="87"/>
      <c r="H215" s="50">
        <f>ROUND(G215*F215,2)</f>
        <v>0</v>
      </c>
    </row>
    <row r="216" spans="1:8" s="64" customFormat="1" ht="43.5" customHeight="1">
      <c r="A216" s="59" t="s">
        <v>392</v>
      </c>
      <c r="B216" s="112" t="s">
        <v>393</v>
      </c>
      <c r="C216" s="61" t="s">
        <v>394</v>
      </c>
      <c r="D216" s="62" t="s">
        <v>221</v>
      </c>
      <c r="E216" s="63" t="s">
        <v>37</v>
      </c>
      <c r="F216" s="244">
        <v>5</v>
      </c>
      <c r="G216" s="87"/>
      <c r="H216" s="50">
        <f>ROUND(G216*F216,2)</f>
        <v>0</v>
      </c>
    </row>
    <row r="217" spans="1:8" s="64" customFormat="1" ht="36" customHeight="1">
      <c r="A217" s="151"/>
      <c r="B217" s="112" t="s">
        <v>395</v>
      </c>
      <c r="C217" s="153" t="s">
        <v>396</v>
      </c>
      <c r="D217" s="154" t="s">
        <v>397</v>
      </c>
      <c r="E217" s="155" t="s">
        <v>50</v>
      </c>
      <c r="F217" s="156">
        <v>80</v>
      </c>
      <c r="G217" s="87"/>
      <c r="H217" s="50">
        <f>ROUND(G217*F217,2)</f>
        <v>0</v>
      </c>
    </row>
    <row r="218" spans="1:8" ht="36" customHeight="1" thickBot="1">
      <c r="A218" s="99"/>
      <c r="B218" s="157" t="str">
        <f>+B123</f>
        <v>B</v>
      </c>
      <c r="C218" s="276" t="str">
        <f>+C123</f>
        <v>Panet Road/Molson Street Reconstruction And Twinning</v>
      </c>
      <c r="D218" s="277"/>
      <c r="E218" s="277"/>
      <c r="F218" s="278"/>
      <c r="G218" s="198" t="s">
        <v>14</v>
      </c>
      <c r="H218" s="158">
        <f>SUM(H125:H217)</f>
        <v>0</v>
      </c>
    </row>
    <row r="219" spans="1:8" ht="36" customHeight="1" thickTop="1">
      <c r="A219" s="26"/>
      <c r="B219" s="42" t="s">
        <v>13</v>
      </c>
      <c r="C219" s="279" t="s">
        <v>398</v>
      </c>
      <c r="D219" s="280"/>
      <c r="E219" s="280"/>
      <c r="F219" s="281"/>
      <c r="G219" s="191"/>
      <c r="H219" s="43"/>
    </row>
    <row r="220" spans="1:8" ht="36" customHeight="1">
      <c r="A220" s="11"/>
      <c r="B220" s="159"/>
      <c r="C220" s="21" t="s">
        <v>16</v>
      </c>
      <c r="D220" s="6"/>
      <c r="E220" s="5" t="s">
        <v>1</v>
      </c>
      <c r="F220" s="49"/>
      <c r="G220" s="192"/>
      <c r="H220" s="160"/>
    </row>
    <row r="221" spans="1:8" ht="36" customHeight="1">
      <c r="A221" s="52" t="s">
        <v>226</v>
      </c>
      <c r="B221" s="53" t="s">
        <v>100</v>
      </c>
      <c r="C221" s="54" t="s">
        <v>227</v>
      </c>
      <c r="D221" s="55" t="s">
        <v>228</v>
      </c>
      <c r="E221" s="56" t="s">
        <v>28</v>
      </c>
      <c r="F221" s="110">
        <v>260</v>
      </c>
      <c r="G221" s="87"/>
      <c r="H221" s="50">
        <f>ROUND(G221*F221,2)</f>
        <v>0</v>
      </c>
    </row>
    <row r="222" spans="1:8" ht="36" customHeight="1">
      <c r="A222" s="111" t="s">
        <v>229</v>
      </c>
      <c r="B222" s="53" t="s">
        <v>104</v>
      </c>
      <c r="C222" s="54" t="s">
        <v>230</v>
      </c>
      <c r="D222" s="55" t="s">
        <v>228</v>
      </c>
      <c r="E222" s="56" t="s">
        <v>30</v>
      </c>
      <c r="F222" s="110">
        <v>900</v>
      </c>
      <c r="G222" s="87"/>
      <c r="H222" s="50">
        <f>ROUND(G222*F222,2)</f>
        <v>0</v>
      </c>
    </row>
    <row r="223" spans="1:8" ht="36" customHeight="1">
      <c r="A223" s="111" t="s">
        <v>231</v>
      </c>
      <c r="B223" s="53" t="s">
        <v>107</v>
      </c>
      <c r="C223" s="54" t="s">
        <v>232</v>
      </c>
      <c r="D223" s="55" t="s">
        <v>228</v>
      </c>
      <c r="E223" s="56"/>
      <c r="F223" s="110"/>
      <c r="G223" s="57"/>
      <c r="H223" s="50"/>
    </row>
    <row r="224" spans="1:8" ht="36" customHeight="1">
      <c r="A224" s="111" t="s">
        <v>233</v>
      </c>
      <c r="B224" s="58" t="s">
        <v>31</v>
      </c>
      <c r="C224" s="54" t="s">
        <v>234</v>
      </c>
      <c r="D224" s="55" t="s">
        <v>1</v>
      </c>
      <c r="E224" s="56" t="s">
        <v>32</v>
      </c>
      <c r="F224" s="110">
        <v>310</v>
      </c>
      <c r="G224" s="87"/>
      <c r="H224" s="50">
        <f>ROUND(G224*F224,2)</f>
        <v>0</v>
      </c>
    </row>
    <row r="225" spans="1:8" ht="36" customHeight="1">
      <c r="A225" s="111" t="s">
        <v>33</v>
      </c>
      <c r="B225" s="53" t="s">
        <v>109</v>
      </c>
      <c r="C225" s="54" t="s">
        <v>34</v>
      </c>
      <c r="D225" s="55" t="s">
        <v>228</v>
      </c>
      <c r="E225" s="56" t="s">
        <v>28</v>
      </c>
      <c r="F225" s="110">
        <v>75</v>
      </c>
      <c r="G225" s="87"/>
      <c r="H225" s="50">
        <f>ROUND(G225*F225,2)</f>
        <v>0</v>
      </c>
    </row>
    <row r="226" spans="1:8" s="118" customFormat="1" ht="36" customHeight="1">
      <c r="A226" s="117" t="s">
        <v>241</v>
      </c>
      <c r="B226" s="66" t="s">
        <v>399</v>
      </c>
      <c r="C226" s="67" t="s">
        <v>242</v>
      </c>
      <c r="D226" s="68" t="s">
        <v>243</v>
      </c>
      <c r="E226" s="69" t="s">
        <v>30</v>
      </c>
      <c r="F226" s="110">
        <v>900</v>
      </c>
      <c r="G226" s="87"/>
      <c r="H226" s="71">
        <f>ROUND(G226*F226,2)</f>
        <v>0</v>
      </c>
    </row>
    <row r="227" spans="1:8" ht="36" customHeight="1">
      <c r="A227" s="11"/>
      <c r="B227" s="161"/>
      <c r="C227" s="22" t="s">
        <v>17</v>
      </c>
      <c r="D227" s="6"/>
      <c r="E227" s="5"/>
      <c r="F227" s="49"/>
      <c r="G227" s="192"/>
      <c r="H227" s="50"/>
    </row>
    <row r="228" spans="1:8" ht="36" customHeight="1">
      <c r="A228" s="52" t="s">
        <v>331</v>
      </c>
      <c r="B228" s="137" t="s">
        <v>400</v>
      </c>
      <c r="C228" s="65" t="s">
        <v>333</v>
      </c>
      <c r="D228" s="73" t="s">
        <v>276</v>
      </c>
      <c r="E228" s="143"/>
      <c r="F228" s="110"/>
      <c r="G228" s="75"/>
      <c r="H228" s="71"/>
    </row>
    <row r="229" spans="1:8" ht="36" customHeight="1">
      <c r="A229" s="162" t="s">
        <v>334</v>
      </c>
      <c r="B229" s="76" t="s">
        <v>31</v>
      </c>
      <c r="C229" s="65" t="s">
        <v>56</v>
      </c>
      <c r="D229" s="55"/>
      <c r="E229" s="56"/>
      <c r="F229" s="110"/>
      <c r="G229" s="57"/>
      <c r="H229" s="50"/>
    </row>
    <row r="230" spans="1:8" ht="36" customHeight="1">
      <c r="A230" s="52" t="s">
        <v>335</v>
      </c>
      <c r="B230" s="163" t="s">
        <v>132</v>
      </c>
      <c r="C230" s="54" t="s">
        <v>277</v>
      </c>
      <c r="D230" s="55"/>
      <c r="E230" s="56" t="s">
        <v>32</v>
      </c>
      <c r="F230" s="110">
        <v>125</v>
      </c>
      <c r="G230" s="87"/>
      <c r="H230" s="50">
        <f>ROUND(G230*F230,2)</f>
        <v>0</v>
      </c>
    </row>
    <row r="231" spans="1:8" ht="36" customHeight="1" thickBot="1">
      <c r="A231" s="164"/>
      <c r="B231" s="157" t="str">
        <f>+B219</f>
        <v>C</v>
      </c>
      <c r="C231" s="276" t="str">
        <f>C219</f>
        <v>Multi Use Pathway</v>
      </c>
      <c r="D231" s="282"/>
      <c r="E231" s="282"/>
      <c r="F231" s="283"/>
      <c r="G231" s="199" t="s">
        <v>14</v>
      </c>
      <c r="H231" s="165">
        <f>SUM(H221:H230)</f>
        <v>0</v>
      </c>
    </row>
    <row r="232" spans="1:8" ht="30" customHeight="1" thickTop="1">
      <c r="A232" s="166"/>
      <c r="B232" s="167"/>
      <c r="C232" s="168" t="s">
        <v>15</v>
      </c>
      <c r="D232" s="169"/>
      <c r="E232" s="170"/>
      <c r="F232" s="171"/>
      <c r="G232" s="200"/>
      <c r="H232" s="172"/>
    </row>
    <row r="233" spans="1:8" ht="30" customHeight="1">
      <c r="A233" s="166"/>
      <c r="B233" s="173" t="s">
        <v>414</v>
      </c>
      <c r="C233" s="174"/>
      <c r="D233" s="175"/>
      <c r="E233" s="176"/>
      <c r="F233" s="177"/>
      <c r="G233" s="201"/>
      <c r="H233" s="178"/>
    </row>
    <row r="234" spans="1:8" ht="30" customHeight="1" thickBot="1">
      <c r="A234" s="179"/>
      <c r="B234" s="180" t="s">
        <v>11</v>
      </c>
      <c r="C234" s="262" t="str">
        <f>+C7</f>
        <v>Panet Road/Molson Street Underground Works</v>
      </c>
      <c r="D234" s="263"/>
      <c r="E234" s="263"/>
      <c r="F234" s="264"/>
      <c r="G234" s="202" t="s">
        <v>14</v>
      </c>
      <c r="H234" s="181">
        <f>+H121</f>
        <v>0</v>
      </c>
    </row>
    <row r="235" spans="1:8" ht="30" customHeight="1" thickTop="1">
      <c r="A235" s="166"/>
      <c r="B235" s="182" t="s">
        <v>415</v>
      </c>
      <c r="C235" s="183"/>
      <c r="D235" s="184"/>
      <c r="E235" s="185"/>
      <c r="F235" s="186"/>
      <c r="G235" s="203"/>
      <c r="H235" s="187"/>
    </row>
    <row r="236" spans="1:8" s="25" customFormat="1" ht="37.5" customHeight="1" thickBot="1">
      <c r="A236" s="179"/>
      <c r="B236" s="188" t="s">
        <v>12</v>
      </c>
      <c r="C236" s="265" t="str">
        <f>+C123</f>
        <v>Panet Road/Molson Street Reconstruction And Twinning</v>
      </c>
      <c r="D236" s="266"/>
      <c r="E236" s="266"/>
      <c r="F236" s="267"/>
      <c r="G236" s="204" t="s">
        <v>14</v>
      </c>
      <c r="H236" s="181">
        <f>+H218</f>
        <v>0</v>
      </c>
    </row>
    <row r="237" spans="1:8" s="25" customFormat="1" ht="37.5" customHeight="1" thickBot="1" thickTop="1">
      <c r="A237" s="179"/>
      <c r="B237" s="189" t="s">
        <v>13</v>
      </c>
      <c r="C237" s="259" t="str">
        <f>+C219</f>
        <v>Multi Use Pathway</v>
      </c>
      <c r="D237" s="260"/>
      <c r="E237" s="260"/>
      <c r="F237" s="261"/>
      <c r="G237" s="205" t="s">
        <v>14</v>
      </c>
      <c r="H237" s="181">
        <f>+H231</f>
        <v>0</v>
      </c>
    </row>
    <row r="238" spans="1:8" s="25" customFormat="1" ht="37.5" customHeight="1" thickTop="1">
      <c r="A238" s="11"/>
      <c r="B238" s="274" t="s">
        <v>26</v>
      </c>
      <c r="C238" s="275"/>
      <c r="D238" s="275"/>
      <c r="E238" s="275"/>
      <c r="F238" s="275"/>
      <c r="G238" s="268">
        <f>SUM(H233:H237)</f>
        <v>0</v>
      </c>
      <c r="H238" s="269"/>
    </row>
    <row r="239" spans="1:8" ht="37.5" customHeight="1">
      <c r="A239" s="11"/>
      <c r="B239" s="270" t="s">
        <v>24</v>
      </c>
      <c r="C239" s="271"/>
      <c r="D239" s="271"/>
      <c r="E239" s="271"/>
      <c r="F239" s="271"/>
      <c r="G239" s="271"/>
      <c r="H239" s="272"/>
    </row>
    <row r="240" spans="1:8" ht="37.5" customHeight="1">
      <c r="A240" s="11"/>
      <c r="B240" s="273" t="s">
        <v>25</v>
      </c>
      <c r="C240" s="271"/>
      <c r="D240" s="271"/>
      <c r="E240" s="271"/>
      <c r="F240" s="271"/>
      <c r="G240" s="271"/>
      <c r="H240" s="272"/>
    </row>
    <row r="241" spans="1:8" ht="15.75" customHeight="1">
      <c r="A241" s="38"/>
      <c r="B241" s="34"/>
      <c r="C241" s="35"/>
      <c r="D241" s="36"/>
      <c r="E241" s="35"/>
      <c r="F241" s="245"/>
      <c r="G241" s="15"/>
      <c r="H241" s="16"/>
    </row>
  </sheetData>
  <sheetProtection password="EF60" sheet="1" selectLockedCells="1"/>
  <mergeCells count="15">
    <mergeCell ref="C218:F218"/>
    <mergeCell ref="C219:F219"/>
    <mergeCell ref="C231:F231"/>
    <mergeCell ref="B6:C6"/>
    <mergeCell ref="C7:F7"/>
    <mergeCell ref="C121:F121"/>
    <mergeCell ref="B122:C122"/>
    <mergeCell ref="C123:F123"/>
    <mergeCell ref="C237:F237"/>
    <mergeCell ref="C234:F234"/>
    <mergeCell ref="C236:F236"/>
    <mergeCell ref="G238:H238"/>
    <mergeCell ref="B239:H239"/>
    <mergeCell ref="B240:H240"/>
    <mergeCell ref="B238:F238"/>
  </mergeCells>
  <conditionalFormatting sqref="D175 D212:D213 D169:D170 D58">
    <cfRule type="cellIs" priority="90" dxfId="86" operator="equal" stopIfTrue="1">
      <formula>"CW 2130-R11"</formula>
    </cfRule>
    <cfRule type="cellIs" priority="91" dxfId="86" operator="equal" stopIfTrue="1">
      <formula>"CW 3120-R2"</formula>
    </cfRule>
    <cfRule type="cellIs" priority="92" dxfId="86" operator="equal" stopIfTrue="1">
      <formula>"CW 3240-R7"</formula>
    </cfRule>
  </conditionalFormatting>
  <conditionalFormatting sqref="D158">
    <cfRule type="cellIs" priority="87" dxfId="86" operator="equal" stopIfTrue="1">
      <formula>"CW 2130-R11"</formula>
    </cfRule>
    <cfRule type="cellIs" priority="88" dxfId="86" operator="equal" stopIfTrue="1">
      <formula>"CW 3120-R2"</formula>
    </cfRule>
    <cfRule type="cellIs" priority="89" dxfId="86" operator="equal" stopIfTrue="1">
      <formula>"CW 3240-R7"</formula>
    </cfRule>
  </conditionalFormatting>
  <conditionalFormatting sqref="D159:D160">
    <cfRule type="cellIs" priority="84" dxfId="86" operator="equal" stopIfTrue="1">
      <formula>"CW 2130-R11"</formula>
    </cfRule>
    <cfRule type="cellIs" priority="85" dxfId="86" operator="equal" stopIfTrue="1">
      <formula>"CW 3120-R2"</formula>
    </cfRule>
    <cfRule type="cellIs" priority="86" dxfId="86" operator="equal" stopIfTrue="1">
      <formula>"CW 3240-R7"</formula>
    </cfRule>
  </conditionalFormatting>
  <conditionalFormatting sqref="D179">
    <cfRule type="cellIs" priority="81" dxfId="86" operator="equal" stopIfTrue="1">
      <formula>"CW 2130-R11"</formula>
    </cfRule>
    <cfRule type="cellIs" priority="82" dxfId="86" operator="equal" stopIfTrue="1">
      <formula>"CW 3120-R2"</formula>
    </cfRule>
    <cfRule type="cellIs" priority="83" dxfId="86" operator="equal" stopIfTrue="1">
      <formula>"CW 3240-R7"</formula>
    </cfRule>
  </conditionalFormatting>
  <conditionalFormatting sqref="D191">
    <cfRule type="cellIs" priority="78" dxfId="86" operator="equal" stopIfTrue="1">
      <formula>"CW 2130-R11"</formula>
    </cfRule>
    <cfRule type="cellIs" priority="79" dxfId="86" operator="equal" stopIfTrue="1">
      <formula>"CW 3120-R2"</formula>
    </cfRule>
    <cfRule type="cellIs" priority="80" dxfId="86" operator="equal" stopIfTrue="1">
      <formula>"CW 3240-R7"</formula>
    </cfRule>
  </conditionalFormatting>
  <conditionalFormatting sqref="D183:D185">
    <cfRule type="cellIs" priority="75" dxfId="86" operator="equal" stopIfTrue="1">
      <formula>"CW 2130-R11"</formula>
    </cfRule>
    <cfRule type="cellIs" priority="76" dxfId="86" operator="equal" stopIfTrue="1">
      <formula>"CW 3120-R2"</formula>
    </cfRule>
    <cfRule type="cellIs" priority="77" dxfId="86" operator="equal" stopIfTrue="1">
      <formula>"CW 3240-R7"</formula>
    </cfRule>
  </conditionalFormatting>
  <conditionalFormatting sqref="D136">
    <cfRule type="cellIs" priority="72" dxfId="86" operator="equal" stopIfTrue="1">
      <formula>"CW 2130-R11"</formula>
    </cfRule>
    <cfRule type="cellIs" priority="73" dxfId="86" operator="equal" stopIfTrue="1">
      <formula>"CW 3120-R2"</formula>
    </cfRule>
    <cfRule type="cellIs" priority="74" dxfId="86" operator="equal" stopIfTrue="1">
      <formula>"CW 3240-R7"</formula>
    </cfRule>
  </conditionalFormatting>
  <conditionalFormatting sqref="D135">
    <cfRule type="cellIs" priority="69" dxfId="86" operator="equal" stopIfTrue="1">
      <formula>"CW 2130-R11"</formula>
    </cfRule>
    <cfRule type="cellIs" priority="70" dxfId="86" operator="equal" stopIfTrue="1">
      <formula>"CW 3120-R2"</formula>
    </cfRule>
    <cfRule type="cellIs" priority="71" dxfId="86" operator="equal" stopIfTrue="1">
      <formula>"CW 3240-R7"</formula>
    </cfRule>
  </conditionalFormatting>
  <conditionalFormatting sqref="D214">
    <cfRule type="cellIs" priority="66" dxfId="86" operator="equal" stopIfTrue="1">
      <formula>"CW 2130-R11"</formula>
    </cfRule>
    <cfRule type="cellIs" priority="67" dxfId="86" operator="equal" stopIfTrue="1">
      <formula>"CW 3120-R2"</formula>
    </cfRule>
    <cfRule type="cellIs" priority="68" dxfId="86" operator="equal" stopIfTrue="1">
      <formula>"CW 3240-R7"</formula>
    </cfRule>
  </conditionalFormatting>
  <conditionalFormatting sqref="D174">
    <cfRule type="cellIs" priority="63" dxfId="86" operator="equal" stopIfTrue="1">
      <formula>"CW 2130-R11"</formula>
    </cfRule>
    <cfRule type="cellIs" priority="64" dxfId="86" operator="equal" stopIfTrue="1">
      <formula>"CW 3120-R2"</formula>
    </cfRule>
    <cfRule type="cellIs" priority="65" dxfId="86" operator="equal" stopIfTrue="1">
      <formula>"CW 3240-R7"</formula>
    </cfRule>
  </conditionalFormatting>
  <conditionalFormatting sqref="D172">
    <cfRule type="cellIs" priority="60" dxfId="86" operator="equal" stopIfTrue="1">
      <formula>"CW 2130-R11"</formula>
    </cfRule>
    <cfRule type="cellIs" priority="61" dxfId="86" operator="equal" stopIfTrue="1">
      <formula>"CW 3120-R2"</formula>
    </cfRule>
    <cfRule type="cellIs" priority="62" dxfId="86" operator="equal" stopIfTrue="1">
      <formula>"CW 3240-R7"</formula>
    </cfRule>
  </conditionalFormatting>
  <conditionalFormatting sqref="D51 D53 D24">
    <cfRule type="cellIs" priority="58" dxfId="86" operator="equal" stopIfTrue="1">
      <formula>"CW 3120-R2"</formula>
    </cfRule>
    <cfRule type="cellIs" priority="59" dxfId="86" operator="equal" stopIfTrue="1">
      <formula>"CW 3240-R7"</formula>
    </cfRule>
  </conditionalFormatting>
  <conditionalFormatting sqref="D52">
    <cfRule type="cellIs" priority="56" dxfId="86" operator="equal" stopIfTrue="1">
      <formula>"CW 3120-R2"</formula>
    </cfRule>
    <cfRule type="cellIs" priority="57" dxfId="86" operator="equal" stopIfTrue="1">
      <formula>"CW 3240-R7"</formula>
    </cfRule>
  </conditionalFormatting>
  <conditionalFormatting sqref="D25">
    <cfRule type="cellIs" priority="54" dxfId="86" operator="equal" stopIfTrue="1">
      <formula>"CW 3120-R2"</formula>
    </cfRule>
    <cfRule type="cellIs" priority="55" dxfId="86" operator="equal" stopIfTrue="1">
      <formula>"CW 3240-R7"</formula>
    </cfRule>
  </conditionalFormatting>
  <conditionalFormatting sqref="D215">
    <cfRule type="cellIs" priority="51" dxfId="86" operator="equal" stopIfTrue="1">
      <formula>"CW 2130-R11"</formula>
    </cfRule>
    <cfRule type="cellIs" priority="52" dxfId="86" operator="equal" stopIfTrue="1">
      <formula>"CW 3120-R2"</formula>
    </cfRule>
    <cfRule type="cellIs" priority="53" dxfId="86" operator="equal" stopIfTrue="1">
      <formula>"CW 3240-R7"</formula>
    </cfRule>
  </conditionalFormatting>
  <conditionalFormatting sqref="D217">
    <cfRule type="cellIs" priority="48" dxfId="86" operator="equal" stopIfTrue="1">
      <formula>"CW 2130-R11"</formula>
    </cfRule>
    <cfRule type="cellIs" priority="49" dxfId="86" operator="equal" stopIfTrue="1">
      <formula>"CW 3120-R2"</formula>
    </cfRule>
    <cfRule type="cellIs" priority="50" dxfId="86" operator="equal" stopIfTrue="1">
      <formula>"CW 3240-R7"</formula>
    </cfRule>
  </conditionalFormatting>
  <conditionalFormatting sqref="D165">
    <cfRule type="cellIs" priority="45" dxfId="86" operator="equal" stopIfTrue="1">
      <formula>"CW 2130-R11"</formula>
    </cfRule>
    <cfRule type="cellIs" priority="46" dxfId="86" operator="equal" stopIfTrue="1">
      <formula>"CW 3120-R2"</formula>
    </cfRule>
    <cfRule type="cellIs" priority="47" dxfId="86" operator="equal" stopIfTrue="1">
      <formula>"CW 3240-R7"</formula>
    </cfRule>
  </conditionalFormatting>
  <conditionalFormatting sqref="D166">
    <cfRule type="cellIs" priority="39" dxfId="86" operator="equal" stopIfTrue="1">
      <formula>"CW 2130-R11"</formula>
    </cfRule>
    <cfRule type="cellIs" priority="40" dxfId="86" operator="equal" stopIfTrue="1">
      <formula>"CW 3120-R2"</formula>
    </cfRule>
    <cfRule type="cellIs" priority="41" dxfId="86" operator="equal" stopIfTrue="1">
      <formula>"CW 3240-R7"</formula>
    </cfRule>
  </conditionalFormatting>
  <conditionalFormatting sqref="D226">
    <cfRule type="cellIs" priority="36" dxfId="86" operator="equal" stopIfTrue="1">
      <formula>"CW 2130-R11"</formula>
    </cfRule>
    <cfRule type="cellIs" priority="37" dxfId="86" operator="equal" stopIfTrue="1">
      <formula>"CW 3120-R2"</formula>
    </cfRule>
    <cfRule type="cellIs" priority="38" dxfId="86" operator="equal" stopIfTrue="1">
      <formula>"CW 3240-R7"</formula>
    </cfRule>
  </conditionalFormatting>
  <conditionalFormatting sqref="D167">
    <cfRule type="cellIs" priority="33" dxfId="86" operator="equal" stopIfTrue="1">
      <formula>"CW 2130-R11"</formula>
    </cfRule>
    <cfRule type="cellIs" priority="34" dxfId="86" operator="equal" stopIfTrue="1">
      <formula>"CW 3120-R2"</formula>
    </cfRule>
    <cfRule type="cellIs" priority="35" dxfId="86" operator="equal" stopIfTrue="1">
      <formula>"CW 3240-R7"</formula>
    </cfRule>
  </conditionalFormatting>
  <conditionalFormatting sqref="D137">
    <cfRule type="cellIs" priority="30" dxfId="86" operator="equal" stopIfTrue="1">
      <formula>"CW 2130-R11"</formula>
    </cfRule>
    <cfRule type="cellIs" priority="31" dxfId="86" operator="equal" stopIfTrue="1">
      <formula>"CW 3120-R2"</formula>
    </cfRule>
    <cfRule type="cellIs" priority="32" dxfId="86" operator="equal" stopIfTrue="1">
      <formula>"CW 3240-R7"</formula>
    </cfRule>
  </conditionalFormatting>
  <conditionalFormatting sqref="D177">
    <cfRule type="cellIs" priority="27" dxfId="86" operator="equal" stopIfTrue="1">
      <formula>"CW 2130-R11"</formula>
    </cfRule>
    <cfRule type="cellIs" priority="28" dxfId="86" operator="equal" stopIfTrue="1">
      <formula>"CW 3120-R2"</formula>
    </cfRule>
    <cfRule type="cellIs" priority="29" dxfId="86" operator="equal" stopIfTrue="1">
      <formula>"CW 3240-R7"</formula>
    </cfRule>
  </conditionalFormatting>
  <conditionalFormatting sqref="D196">
    <cfRule type="cellIs" priority="24" dxfId="86" operator="equal" stopIfTrue="1">
      <formula>"CW 2130-R11"</formula>
    </cfRule>
    <cfRule type="cellIs" priority="25" dxfId="86" operator="equal" stopIfTrue="1">
      <formula>"CW 3120-R2"</formula>
    </cfRule>
    <cfRule type="cellIs" priority="26" dxfId="86" operator="equal" stopIfTrue="1">
      <formula>"CW 3240-R7"</formula>
    </cfRule>
  </conditionalFormatting>
  <conditionalFormatting sqref="D16:D17">
    <cfRule type="cellIs" priority="22" dxfId="86" operator="equal" stopIfTrue="1">
      <formula>"CW 3120-R2"</formula>
    </cfRule>
    <cfRule type="cellIs" priority="23" dxfId="86" operator="equal" stopIfTrue="1">
      <formula>"CW 3240-R7"</formula>
    </cfRule>
  </conditionalFormatting>
  <conditionalFormatting sqref="D22">
    <cfRule type="cellIs" priority="20" dxfId="86" operator="equal" stopIfTrue="1">
      <formula>"CW 3120-R2"</formula>
    </cfRule>
    <cfRule type="cellIs" priority="21" dxfId="86" operator="equal" stopIfTrue="1">
      <formula>"CW 3240-R7"</formula>
    </cfRule>
  </conditionalFormatting>
  <conditionalFormatting sqref="D19:D20">
    <cfRule type="cellIs" priority="18" dxfId="86" operator="equal" stopIfTrue="1">
      <formula>"CW 3120-R2"</formula>
    </cfRule>
    <cfRule type="cellIs" priority="19" dxfId="86" operator="equal" stopIfTrue="1">
      <formula>"CW 3240-R7"</formula>
    </cfRule>
  </conditionalFormatting>
  <conditionalFormatting sqref="D216">
    <cfRule type="cellIs" priority="15" dxfId="86" operator="equal" stopIfTrue="1">
      <formula>"CW 2130-R11"</formula>
    </cfRule>
    <cfRule type="cellIs" priority="16" dxfId="86" operator="equal" stopIfTrue="1">
      <formula>"CW 3120-R2"</formula>
    </cfRule>
    <cfRule type="cellIs" priority="17" dxfId="86" operator="equal" stopIfTrue="1">
      <formula>"CW 3240-R7"</formula>
    </cfRule>
  </conditionalFormatting>
  <conditionalFormatting sqref="D37:D38">
    <cfRule type="cellIs" priority="13" dxfId="86" operator="equal" stopIfTrue="1">
      <formula>"CW 3120-R2"</formula>
    </cfRule>
    <cfRule type="cellIs" priority="14" dxfId="86" operator="equal" stopIfTrue="1">
      <formula>"CW 3240-R7"</formula>
    </cfRule>
  </conditionalFormatting>
  <conditionalFormatting sqref="D57">
    <cfRule type="cellIs" priority="10" dxfId="86" operator="equal" stopIfTrue="1">
      <formula>"CW 2130-R11"</formula>
    </cfRule>
    <cfRule type="cellIs" priority="11" dxfId="86" operator="equal" stopIfTrue="1">
      <formula>"CW 3120-R2"</formula>
    </cfRule>
    <cfRule type="cellIs" priority="12" dxfId="86" operator="equal" stopIfTrue="1">
      <formula>"CW 3240-R7"</formula>
    </cfRule>
  </conditionalFormatting>
  <conditionalFormatting sqref="D129">
    <cfRule type="cellIs" priority="4" dxfId="86" operator="equal" stopIfTrue="1">
      <formula>"CW 2130-R11"</formula>
    </cfRule>
    <cfRule type="cellIs" priority="5" dxfId="86" operator="equal" stopIfTrue="1">
      <formula>"CW 3120-R2"</formula>
    </cfRule>
    <cfRule type="cellIs" priority="6" dxfId="86" operator="equal" stopIfTrue="1">
      <formula>"CW 3240-R7"</formula>
    </cfRule>
  </conditionalFormatting>
  <conditionalFormatting sqref="D138:D139">
    <cfRule type="cellIs" priority="1" dxfId="86" operator="equal" stopIfTrue="1">
      <formula>"CW 2130-R11"</formula>
    </cfRule>
    <cfRule type="cellIs" priority="2" dxfId="86" operator="equal" stopIfTrue="1">
      <formula>"CW 3120-R2"</formula>
    </cfRule>
    <cfRule type="cellIs" priority="3" dxfId="86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F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56:G157 G193 G170 G64 G22 G139 G196:G197 G19:G20 G13 G16:G17 G10:G11 G24:G25 G213:G217 G32 G30 G72:G78 G81 G83 G85 G87 G128:G132 G91:G92 G94 G97 G99 G163:G168 G103 G109 G111 G113:G114 G38 G125:G126 G70 G184:G185 G142:G143 G145 G147 G149:G150 G152:G154 G160 G58:G59 G188 G190:G191 G199:G204 G230 G221:G222 G224:G226 G206:G211 G116:G120 G34 G36 G46 G28 G52:G56 G50 G41:G44 G62 G48 G66:G67 G89 G172:G182 G134:G137 G101 G106:G107">
      <formula1>IF(G156&gt;=0.01,ROUND(G156,2),0.01)</formula1>
    </dataValidation>
  </dataValidations>
  <printOptions/>
  <pageMargins left="0.5" right="0.5" top="0.75" bottom="0.75" header="0.25" footer="0.25"/>
  <pageSetup horizontalDpi="600" verticalDpi="600" orientation="portrait" scale="60" r:id="rId1"/>
  <headerFooter alignWithMargins="0">
    <oddHeader>&amp;L&amp;10The City of Winnipeg
Bid Opportunity No. 554-2013 Addendum 3 
&amp;XTemplate Version: C420120419 - RW&amp;R&amp;10Bid Submission
Page &amp;P+3 of 16</oddHeader>
    <oddFooter xml:space="preserve">&amp;R__________________
Name of Bidder                    </oddFooter>
  </headerFooter>
  <rowBreaks count="8" manualBreakCount="8">
    <brk id="25" min="1" max="7" man="1"/>
    <brk id="54" min="1" max="7" man="1"/>
    <brk id="78" min="1" max="7" man="1"/>
    <brk id="107" min="1" max="7" man="1"/>
    <brk id="136" min="1" max="7" man="1"/>
    <brk id="160" min="1" max="7" man="1"/>
    <brk id="182" min="1" max="7" man="1"/>
    <brk id="21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Jan 14 14 
File Size 112128</dc:description>
  <cp:lastModifiedBy>System Administrator</cp:lastModifiedBy>
  <cp:lastPrinted>2014-01-15T17:44:05Z</cp:lastPrinted>
  <dcterms:created xsi:type="dcterms:W3CDTF">1999-03-31T15:44:33Z</dcterms:created>
  <dcterms:modified xsi:type="dcterms:W3CDTF">2014-01-15T20:18:48Z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AdHocReviewCycleID">
    <vt:i4>-2041157234</vt:i4>
  </property>
  <property fmtid="{D5CDD505-2E9C-101B-9397-08002B2CF9AE}" pid="4" name="_NewReviewCycle">
    <vt:lpwstr/>
  </property>
  <property fmtid="{D5CDD505-2E9C-101B-9397-08002B2CF9AE}" pid="5" name="_EmailSubject">
    <vt:lpwstr>Molson 554-2013 Form B Check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PreviousAdHocReviewCycleID">
    <vt:i4>-1234877026</vt:i4>
  </property>
  <property fmtid="{D5CDD505-2E9C-101B-9397-08002B2CF9AE}" pid="9" name="_ReviewingToolsShownOnce">
    <vt:lpwstr/>
  </property>
</Properties>
</file>